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Γιώργος Κορομηλάς\Documents\ΕΓΓΡΑΦΑ\ΓΡΑΦΕΙΟ\ΕΦΑΡΜΟΓΕΣ\"/>
    </mc:Choice>
  </mc:AlternateContent>
  <bookViews>
    <workbookView xWindow="0" yWindow="0" windowWidth="28800" windowHeight="12195"/>
  </bookViews>
  <sheets>
    <sheet name="Έσοδα" sheetId="8" r:id="rId1"/>
    <sheet name="Δαπάνες" sheetId="1" r:id="rId2"/>
    <sheet name="Κ_2015" sheetId="2" r:id="rId3"/>
    <sheet name="Κ_2016" sheetId="3" r:id="rId4"/>
    <sheet name="Κ_2017" sheetId="4" r:id="rId5"/>
    <sheet name="Κ_2018" sheetId="5" r:id="rId6"/>
    <sheet name="Κ_2019" sheetId="6" r:id="rId7"/>
    <sheet name="Κ_2020" sheetId="7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7" l="1"/>
  <c r="H13" i="7"/>
  <c r="F13" i="7"/>
  <c r="D13" i="7"/>
  <c r="J13" i="6"/>
  <c r="H13" i="6"/>
  <c r="F13" i="6"/>
  <c r="D13" i="6"/>
  <c r="J13" i="5"/>
  <c r="H13" i="5"/>
  <c r="F13" i="5"/>
  <c r="D13" i="5"/>
  <c r="J13" i="4"/>
  <c r="H13" i="4"/>
  <c r="F13" i="4"/>
  <c r="D13" i="4"/>
  <c r="P8" i="8"/>
  <c r="Q8" i="8"/>
  <c r="P9" i="8"/>
  <c r="Q9" i="8"/>
  <c r="P10" i="8"/>
  <c r="Q10" i="8"/>
  <c r="P11" i="8"/>
  <c r="Q11" i="8"/>
  <c r="O8" i="8"/>
  <c r="O9" i="8"/>
  <c r="O10" i="8"/>
  <c r="O11" i="8"/>
  <c r="K7" i="8"/>
  <c r="O7" i="8" s="1"/>
  <c r="F13" i="3" s="1"/>
  <c r="K8" i="8"/>
  <c r="K9" i="8"/>
  <c r="K10" i="8"/>
  <c r="K11" i="8"/>
  <c r="N7" i="8"/>
  <c r="N8" i="8"/>
  <c r="N9" i="8"/>
  <c r="N10" i="8"/>
  <c r="N11" i="8"/>
  <c r="N6" i="8"/>
  <c r="K6" i="8"/>
  <c r="O6" i="8" s="1"/>
  <c r="Q6" i="8" s="1"/>
  <c r="J13" i="2" s="1"/>
  <c r="Q7" i="8" l="1"/>
  <c r="J13" i="3" s="1"/>
  <c r="P7" i="8"/>
  <c r="H13" i="3" s="1"/>
  <c r="D13" i="3"/>
  <c r="D13" i="2"/>
  <c r="F13" i="2"/>
  <c r="P6" i="8"/>
  <c r="H13" i="2" s="1"/>
  <c r="B2" i="7"/>
  <c r="J15" i="7"/>
  <c r="J14" i="6"/>
  <c r="H14" i="6"/>
  <c r="H15" i="6" s="1"/>
  <c r="F14" i="6"/>
  <c r="D14" i="6"/>
  <c r="B2" i="6"/>
  <c r="J15" i="6"/>
  <c r="J14" i="5"/>
  <c r="H14" i="5"/>
  <c r="H15" i="5" s="1"/>
  <c r="F14" i="5"/>
  <c r="D14" i="5"/>
  <c r="B2" i="5"/>
  <c r="J15" i="5"/>
  <c r="J14" i="4"/>
  <c r="H14" i="4"/>
  <c r="F14" i="4"/>
  <c r="D14" i="4"/>
  <c r="B2" i="4"/>
  <c r="B2" i="3"/>
  <c r="B2" i="2"/>
  <c r="J15" i="4"/>
  <c r="H15" i="4"/>
  <c r="O8" i="1"/>
  <c r="O9" i="1"/>
  <c r="O10" i="1"/>
  <c r="N7" i="1"/>
  <c r="N8" i="1"/>
  <c r="N9" i="1"/>
  <c r="N10" i="1"/>
  <c r="Q10" i="1" s="1"/>
  <c r="N11" i="1"/>
  <c r="N6" i="1"/>
  <c r="K47" i="1"/>
  <c r="K46" i="1"/>
  <c r="K45" i="1"/>
  <c r="K44" i="1"/>
  <c r="K43" i="1"/>
  <c r="K42" i="1"/>
  <c r="K38" i="1"/>
  <c r="K37" i="1"/>
  <c r="K36" i="1"/>
  <c r="K35" i="1"/>
  <c r="K34" i="1"/>
  <c r="K33" i="1"/>
  <c r="K20" i="1"/>
  <c r="K19" i="1"/>
  <c r="K18" i="1"/>
  <c r="K17" i="1"/>
  <c r="K16" i="1"/>
  <c r="K15" i="1"/>
  <c r="Q9" i="1"/>
  <c r="P9" i="1"/>
  <c r="P10" i="1" l="1"/>
  <c r="P8" i="1"/>
  <c r="Q8" i="1"/>
  <c r="J15" i="3"/>
  <c r="K29" i="1" l="1"/>
  <c r="K28" i="1"/>
  <c r="K27" i="1"/>
  <c r="K26" i="1"/>
  <c r="K25" i="1"/>
  <c r="O7" i="1" s="1"/>
  <c r="K24" i="1"/>
  <c r="K7" i="1"/>
  <c r="K8" i="1"/>
  <c r="K9" i="1"/>
  <c r="K10" i="1"/>
  <c r="K11" i="1"/>
  <c r="O11" i="1" s="1"/>
  <c r="K6" i="1"/>
  <c r="O6" i="1" s="1"/>
  <c r="F14" i="2" l="1"/>
  <c r="D14" i="2"/>
  <c r="Q6" i="1"/>
  <c r="J14" i="2" s="1"/>
  <c r="J15" i="2" s="1"/>
  <c r="P6" i="1"/>
  <c r="H14" i="2" s="1"/>
  <c r="H15" i="2" s="1"/>
  <c r="F14" i="7"/>
  <c r="Q11" i="1"/>
  <c r="J14" i="7" s="1"/>
  <c r="P11" i="1"/>
  <c r="H14" i="7" s="1"/>
  <c r="H15" i="7" s="1"/>
  <c r="D14" i="7"/>
  <c r="F14" i="3"/>
  <c r="D14" i="3"/>
  <c r="P7" i="1"/>
  <c r="H14" i="3" s="1"/>
  <c r="H15" i="3" s="1"/>
  <c r="Q7" i="1"/>
  <c r="J14" i="3" s="1"/>
</calcChain>
</file>

<file path=xl/sharedStrings.xml><?xml version="1.0" encoding="utf-8"?>
<sst xmlns="http://schemas.openxmlformats.org/spreadsheetml/2006/main" count="206" uniqueCount="46">
  <si>
    <t>Έτος</t>
  </si>
  <si>
    <t>Λογιστική</t>
  </si>
  <si>
    <t>βάση</t>
  </si>
  <si>
    <t>το 2014</t>
  </si>
  <si>
    <t>το 2015</t>
  </si>
  <si>
    <t xml:space="preserve">το 2016 </t>
  </si>
  <si>
    <t>το 2017</t>
  </si>
  <si>
    <t>το 2018</t>
  </si>
  <si>
    <t>το 2019</t>
  </si>
  <si>
    <t>το 2020</t>
  </si>
  <si>
    <t>Φορολογική</t>
  </si>
  <si>
    <t>Θετικές</t>
  </si>
  <si>
    <t>Αρνητικές</t>
  </si>
  <si>
    <t>Διαφορές βάσεων</t>
  </si>
  <si>
    <t>ΠΕΡΙΓΡΑΦΗ</t>
  </si>
  <si>
    <t>Διαφορές</t>
  </si>
  <si>
    <t>ενσώματα πάγια</t>
  </si>
  <si>
    <t>άυλα πάγια</t>
  </si>
  <si>
    <t>χρηματοοικονομικά στοιχεία</t>
  </si>
  <si>
    <t>προβλέψεις</t>
  </si>
  <si>
    <t>λοιπές διαφορές ενεργητικού</t>
  </si>
  <si>
    <t>λοιπές διαφορές παθητικού</t>
  </si>
  <si>
    <t>διαφορές από ετεροχρονισμό εσόδων</t>
  </si>
  <si>
    <t>διαφορές από ετεροχρονισμό εξόδων</t>
  </si>
  <si>
    <t>ΣΥΝΟΛΟ</t>
  </si>
  <si>
    <t>Λογιστική βάση</t>
  </si>
  <si>
    <t>Φορολογική βάση</t>
  </si>
  <si>
    <r>
      <rPr>
        <b/>
        <sz val="15"/>
        <color rgb="FF002060"/>
        <rFont val="Times New Roman"/>
        <family val="1"/>
        <charset val="161"/>
      </rPr>
      <t>ΠΙΝΑΚΑΣ Κ'</t>
    </r>
    <r>
      <rPr>
        <b/>
        <sz val="13"/>
        <color rgb="FF002060"/>
        <rFont val="Times New Roman"/>
        <family val="1"/>
        <charset val="161"/>
      </rPr>
      <t>. ΠΙΝΑΚΑΣ ΠΡΟΣΩΡΙΝΩΝ ΔΙΑΦΟΡΩΝ ΜΕΤΑΞΥ ΦΟΡΟΛΟΓΙΚΗΣ - ΛΟΓΙΣΤΙΚΗΣ ΒΑΣΗΣ</t>
    </r>
  </si>
  <si>
    <r>
      <t xml:space="preserve">Ποσά </t>
    </r>
    <r>
      <rPr>
        <b/>
        <sz val="13"/>
        <color rgb="FFC00000"/>
        <rFont val="Times New Roman"/>
        <family val="1"/>
        <charset val="161"/>
      </rPr>
      <t>ασφαλιστικών εισφορών μισθωτών</t>
    </r>
    <r>
      <rPr>
        <b/>
        <sz val="13"/>
        <color theme="1"/>
        <rFont val="Times New Roman"/>
        <family val="2"/>
        <charset val="161"/>
      </rPr>
      <t xml:space="preserve"> που καταβλήθηκαν και αφορούν :</t>
    </r>
  </si>
  <si>
    <r>
      <t xml:space="preserve">Ποσά </t>
    </r>
    <r>
      <rPr>
        <b/>
        <sz val="13"/>
        <color rgb="FFC00000"/>
        <rFont val="Times New Roman"/>
        <family val="1"/>
        <charset val="161"/>
      </rPr>
      <t>ασφαλιστικών εισφορών (</t>
    </r>
    <r>
      <rPr>
        <b/>
        <i/>
        <sz val="13"/>
        <color rgb="FFC00000"/>
        <rFont val="Times New Roman"/>
        <family val="1"/>
        <charset val="161"/>
      </rPr>
      <t>τ. Ο.Α.Ε.Ε. κ.λπ</t>
    </r>
    <r>
      <rPr>
        <b/>
        <sz val="13"/>
        <color rgb="FFC00000"/>
        <rFont val="Times New Roman"/>
        <family val="1"/>
        <charset val="161"/>
      </rPr>
      <t xml:space="preserve">.) </t>
    </r>
    <r>
      <rPr>
        <b/>
        <sz val="13"/>
        <color theme="1"/>
        <rFont val="Times New Roman"/>
        <family val="2"/>
        <charset val="161"/>
      </rPr>
      <t>που καταβλήθηκαν και αφορούν :</t>
    </r>
  </si>
  <si>
    <r>
      <t xml:space="preserve">Ποσά </t>
    </r>
    <r>
      <rPr>
        <b/>
        <sz val="13"/>
        <color rgb="FFC00000"/>
        <rFont val="Times New Roman"/>
        <family val="1"/>
        <charset val="161"/>
      </rPr>
      <t>ΕΝ.Φ.Ι.Α.</t>
    </r>
    <r>
      <rPr>
        <b/>
        <sz val="13"/>
        <color theme="1"/>
        <rFont val="Times New Roman"/>
        <family val="2"/>
        <charset val="161"/>
      </rPr>
      <t xml:space="preserve"> που καταβλήθηκαν και αφορούν :</t>
    </r>
  </si>
  <si>
    <r>
      <t xml:space="preserve">Ποσά </t>
    </r>
    <r>
      <rPr>
        <b/>
        <sz val="13"/>
        <color rgb="FFC00000"/>
        <rFont val="Times New Roman"/>
        <family val="1"/>
        <charset val="161"/>
      </rPr>
      <t>λοιπών εκπιπτομένων φόρων</t>
    </r>
    <r>
      <rPr>
        <b/>
        <sz val="13"/>
        <color theme="1"/>
        <rFont val="Times New Roman"/>
        <family val="2"/>
        <charset val="161"/>
      </rPr>
      <t xml:space="preserve"> που καταβλήθηκαν και αφορούν :</t>
    </r>
  </si>
  <si>
    <r>
      <t xml:space="preserve">το 2014 </t>
    </r>
    <r>
      <rPr>
        <sz val="13"/>
        <color rgb="FFC00000"/>
        <rFont val="Times New Roman"/>
        <family val="1"/>
        <charset val="161"/>
      </rPr>
      <t>*</t>
    </r>
  </si>
  <si>
    <r>
      <rPr>
        <b/>
        <sz val="13"/>
        <color rgb="FFC00000"/>
        <rFont val="Times New Roman"/>
        <family val="2"/>
        <charset val="161"/>
      </rPr>
      <t>*</t>
    </r>
    <r>
      <rPr>
        <sz val="13"/>
        <color rgb="FFC00000"/>
        <rFont val="Times New Roman"/>
        <family val="2"/>
        <charset val="161"/>
      </rPr>
      <t xml:space="preserve"> Τα ποσά αποζημιώσεων που καταβλήθηκαν εντός της περιόδου από προβλέψεις που σχηματίσθηκαν το έτος 2014, εκπίπτουν από τα ακαθαριστα</t>
    </r>
  </si>
  <si>
    <t xml:space="preserve">  Μόνο για όσους διαφοροποιούν</t>
  </si>
  <si>
    <t xml:space="preserve">  τις λογιστικές από τις φορολογικές</t>
  </si>
  <si>
    <t xml:space="preserve">  αποσβέσεις των παγίων</t>
  </si>
  <si>
    <t>Συγκέντρωση για μεταφορά στον πίνακα Κ'</t>
  </si>
  <si>
    <r>
      <t xml:space="preserve">Ποσά </t>
    </r>
    <r>
      <rPr>
        <b/>
        <sz val="13"/>
        <color rgb="FFC00000"/>
        <rFont val="Times New Roman"/>
        <family val="1"/>
        <charset val="161"/>
      </rPr>
      <t>προβλέψεων αποζημιώσεων προσωπικού</t>
    </r>
    <r>
      <rPr>
        <b/>
        <sz val="13"/>
        <color theme="1"/>
        <rFont val="Times New Roman"/>
        <family val="2"/>
        <charset val="161"/>
      </rPr>
      <t xml:space="preserve"> που καταβλήθηκαν και αφορούν :</t>
    </r>
  </si>
  <si>
    <t>Περιπτώσεις δαπανών που διαφοροποιούν προσωρινά τη λογιστική από τη φορολογική βάση</t>
  </si>
  <si>
    <t xml:space="preserve">    αποκτάται σε επόμενη περίοδο (π.χ. 2017). Σχετική η παράγραφος 11.2.9. της ΠΟΛ. 1003/31.12.2014 και η  ΠΟΛ. 1223/8.10.2015</t>
  </si>
  <si>
    <r>
      <rPr>
        <b/>
        <sz val="13"/>
        <color rgb="FFC00000"/>
        <rFont val="Times New Roman"/>
        <family val="2"/>
        <charset val="161"/>
      </rPr>
      <t>*</t>
    </r>
    <r>
      <rPr>
        <sz val="13"/>
        <color rgb="FFC00000"/>
        <rFont val="Times New Roman"/>
        <family val="2"/>
        <charset val="161"/>
      </rPr>
      <t xml:space="preserve"> Αφορά έσοδα τα οποία αναγνωρίζονται βάσει των λογιστικών κανόνων σε μια περίοδο (π.χ. 2016), αλλά το δικαίωμα είσπραξής τους</t>
    </r>
  </si>
  <si>
    <r>
      <t>Έσοδα που διαφοροποιούν προσωρινά τη λογιστική από τη φορολογική βάση</t>
    </r>
    <r>
      <rPr>
        <b/>
        <sz val="15"/>
        <color rgb="FF002060"/>
        <rFont val="Times New Roman"/>
        <family val="1"/>
        <charset val="161"/>
      </rPr>
      <t xml:space="preserve"> </t>
    </r>
    <r>
      <rPr>
        <b/>
        <sz val="15"/>
        <color rgb="FFC00000"/>
        <rFont val="Times New Roman"/>
        <family val="1"/>
        <charset val="161"/>
      </rPr>
      <t>*</t>
    </r>
  </si>
  <si>
    <t>Κλειόμενη περίοδος</t>
  </si>
  <si>
    <r>
      <t xml:space="preserve">    έσοδα, αναγραφόμενα στον Κ.Α. </t>
    </r>
    <r>
      <rPr>
        <b/>
        <sz val="13"/>
        <color rgb="FFC00000"/>
        <rFont val="Times New Roman"/>
        <family val="1"/>
        <charset val="161"/>
      </rPr>
      <t>462</t>
    </r>
    <r>
      <rPr>
        <sz val="13"/>
        <color rgb="FFC00000"/>
        <rFont val="Times New Roman"/>
        <family val="2"/>
        <charset val="161"/>
      </rPr>
      <t xml:space="preserve"> του εντύπου Ν' (Φ.Ε.Ν.Π.)</t>
    </r>
  </si>
  <si>
    <r>
      <t xml:space="preserve">Ποσά </t>
    </r>
    <r>
      <rPr>
        <b/>
        <sz val="13"/>
        <color rgb="FFC00000"/>
        <rFont val="Times New Roman"/>
        <family val="1"/>
        <charset val="161"/>
      </rPr>
      <t>εσόδων</t>
    </r>
    <r>
      <rPr>
        <b/>
        <sz val="13"/>
        <color theme="1"/>
        <rFont val="Times New Roman"/>
        <family val="2"/>
        <charset val="161"/>
      </rPr>
      <t xml:space="preserve"> που αποκτήθηκε το δικαίωμα είσπραξης και είχαν αναγνωρισθεί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</si>
</sst>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  <charset val="161"/>
    </font>
    <font>
      <sz val="8"/>
      <name val="Tahoma"/>
      <family val="2"/>
      <charset val="161"/>
    </font>
    <font>
      <sz val="13"/>
      <color theme="1"/>
      <name val="Times New Roman"/>
      <family val="2"/>
      <charset val="161"/>
    </font>
    <font>
      <b/>
      <sz val="13"/>
      <color rgb="FF002060"/>
      <name val="Times New Roman"/>
      <family val="1"/>
      <charset val="161"/>
    </font>
    <font>
      <sz val="13"/>
      <color rgb="FF002060"/>
      <name val="Times New Roman"/>
      <family val="1"/>
      <charset val="161"/>
    </font>
    <font>
      <b/>
      <sz val="15"/>
      <color rgb="FF002060"/>
      <name val="Times New Roman"/>
      <family val="1"/>
      <charset val="161"/>
    </font>
    <font>
      <b/>
      <sz val="20"/>
      <color rgb="FF002060"/>
      <name val="Times New Roman"/>
      <family val="1"/>
      <charset val="161"/>
    </font>
    <font>
      <b/>
      <sz val="13"/>
      <color theme="1"/>
      <name val="Times New Roman"/>
      <family val="2"/>
      <charset val="161"/>
    </font>
    <font>
      <b/>
      <sz val="13"/>
      <color rgb="FFC00000"/>
      <name val="Times New Roman"/>
      <family val="1"/>
      <charset val="161"/>
    </font>
    <font>
      <b/>
      <i/>
      <sz val="13"/>
      <color rgb="FFC00000"/>
      <name val="Times New Roman"/>
      <family val="1"/>
      <charset val="161"/>
    </font>
    <font>
      <sz val="13"/>
      <color rgb="FFC00000"/>
      <name val="Times New Roman"/>
      <family val="2"/>
      <charset val="161"/>
    </font>
    <font>
      <sz val="13"/>
      <color rgb="FFC00000"/>
      <name val="Times New Roman"/>
      <family val="1"/>
      <charset val="161"/>
    </font>
    <font>
      <b/>
      <sz val="13"/>
      <color rgb="FFC00000"/>
      <name val="Times New Roman"/>
      <family val="2"/>
      <charset val="161"/>
    </font>
    <font>
      <b/>
      <u/>
      <sz val="15"/>
      <color rgb="FF002060"/>
      <name val="Times New Roman"/>
      <family val="1"/>
      <charset val="161"/>
    </font>
    <font>
      <b/>
      <sz val="15"/>
      <color rgb="FFC00000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2" fillId="2" borderId="0" xfId="0" applyNumberFormat="1" applyFont="1" applyFill="1" applyProtection="1">
      <protection hidden="1"/>
    </xf>
    <xf numFmtId="4" fontId="7" fillId="4" borderId="9" xfId="0" applyNumberFormat="1" applyFont="1" applyFill="1" applyBorder="1" applyAlignment="1" applyProtection="1">
      <alignment horizontal="center"/>
      <protection hidden="1"/>
    </xf>
    <xf numFmtId="4" fontId="7" fillId="4" borderId="10" xfId="0" applyNumberFormat="1" applyFont="1" applyFill="1" applyBorder="1" applyAlignment="1" applyProtection="1">
      <alignment horizontal="center"/>
      <protection hidden="1"/>
    </xf>
    <xf numFmtId="4" fontId="7" fillId="4" borderId="4" xfId="0" applyNumberFormat="1" applyFont="1" applyFill="1" applyBorder="1" applyAlignment="1" applyProtection="1">
      <alignment horizontal="center"/>
      <protection hidden="1"/>
    </xf>
    <xf numFmtId="0" fontId="2" fillId="4" borderId="4" xfId="0" applyNumberFormat="1" applyFont="1" applyFill="1" applyBorder="1" applyAlignment="1" applyProtection="1">
      <alignment horizontal="center"/>
      <protection hidden="1"/>
    </xf>
    <xf numFmtId="4" fontId="2" fillId="4" borderId="4" xfId="0" applyNumberFormat="1" applyFont="1" applyFill="1" applyBorder="1" applyProtection="1">
      <protection hidden="1"/>
    </xf>
    <xf numFmtId="4" fontId="10" fillId="3" borderId="4" xfId="0" applyNumberFormat="1" applyFont="1" applyFill="1" applyBorder="1" applyProtection="1">
      <protection hidden="1"/>
    </xf>
    <xf numFmtId="4" fontId="10" fillId="2" borderId="0" xfId="0" applyNumberFormat="1" applyFont="1" applyFill="1" applyProtection="1">
      <protection hidden="1"/>
    </xf>
    <xf numFmtId="4" fontId="2" fillId="4" borderId="4" xfId="0" applyNumberFormat="1" applyFont="1" applyFill="1" applyBorder="1" applyProtection="1">
      <protection locked="0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4" borderId="5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4" fontId="2" fillId="4" borderId="5" xfId="0" applyNumberFormat="1" applyFont="1" applyFill="1" applyBorder="1" applyProtection="1">
      <protection hidden="1"/>
    </xf>
    <xf numFmtId="4" fontId="13" fillId="2" borderId="0" xfId="0" applyNumberFormat="1" applyFont="1" applyFill="1" applyAlignment="1" applyProtection="1">
      <alignment horizontal="center"/>
      <protection hidden="1"/>
    </xf>
    <xf numFmtId="4" fontId="7" fillId="4" borderId="4" xfId="0" applyNumberFormat="1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 applyProtection="1">
      <alignment horizontal="center"/>
      <protection hidden="1"/>
    </xf>
    <xf numFmtId="4" fontId="7" fillId="4" borderId="2" xfId="0" applyNumberFormat="1" applyFont="1" applyFill="1" applyBorder="1" applyAlignment="1" applyProtection="1">
      <alignment horizontal="center"/>
      <protection hidden="1"/>
    </xf>
    <xf numFmtId="4" fontId="7" fillId="4" borderId="3" xfId="0" applyNumberFormat="1" applyFont="1" applyFill="1" applyBorder="1" applyAlignment="1" applyProtection="1">
      <alignment horizontal="center"/>
      <protection hidden="1"/>
    </xf>
    <xf numFmtId="4" fontId="7" fillId="4" borderId="4" xfId="0" applyNumberFormat="1" applyFont="1" applyFill="1" applyBorder="1" applyAlignment="1" applyProtection="1">
      <alignment horizontal="center"/>
      <protection hidden="1"/>
    </xf>
    <xf numFmtId="4" fontId="8" fillId="2" borderId="2" xfId="0" applyNumberFormat="1" applyFont="1" applyFill="1" applyBorder="1" applyAlignment="1" applyProtection="1">
      <alignment horizontal="center"/>
      <protection hidden="1"/>
    </xf>
    <xf numFmtId="4" fontId="8" fillId="2" borderId="0" xfId="0" applyNumberFormat="1" applyFont="1" applyFill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 vertical="center"/>
      <protection hidden="1"/>
    </xf>
    <xf numFmtId="0" fontId="3" fillId="4" borderId="7" xfId="0" applyFont="1" applyFill="1" applyBorder="1" applyAlignment="1" applyProtection="1">
      <alignment horizontal="left" vertical="center"/>
      <protection hidden="1"/>
    </xf>
    <xf numFmtId="0" fontId="3" fillId="4" borderId="8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left" vertical="center"/>
      <protection hidden="1"/>
    </xf>
    <xf numFmtId="4" fontId="7" fillId="4" borderId="4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Βασικό_ΠΕΡΑΙΩΣΗ ΤΕΣΤ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tabSelected="1" workbookViewId="0">
      <selection activeCell="C2" sqref="C2:J2"/>
    </sheetView>
  </sheetViews>
  <sheetFormatPr defaultRowHeight="16.5" x14ac:dyDescent="0.25"/>
  <cols>
    <col min="1" max="1" width="2.625" style="1" customWidth="1"/>
    <col min="2" max="11" width="12.625" style="1" customWidth="1"/>
    <col min="12" max="12" width="2.625" style="1" customWidth="1"/>
    <col min="13" max="17" width="12.625" style="1" customWidth="1"/>
    <col min="18" max="16384" width="9" style="1"/>
  </cols>
  <sheetData>
    <row r="2" spans="2:17" ht="19.5" x14ac:dyDescent="0.3">
      <c r="C2" s="15" t="s">
        <v>42</v>
      </c>
      <c r="D2" s="15"/>
      <c r="E2" s="15"/>
      <c r="F2" s="15"/>
      <c r="G2" s="15"/>
      <c r="H2" s="15"/>
      <c r="I2" s="15"/>
      <c r="J2" s="15"/>
      <c r="M2" s="15" t="s">
        <v>37</v>
      </c>
      <c r="N2" s="15"/>
      <c r="O2" s="15"/>
      <c r="P2" s="15"/>
      <c r="Q2" s="15"/>
    </row>
    <row r="4" spans="2:17" x14ac:dyDescent="0.25">
      <c r="B4" s="31" t="s">
        <v>43</v>
      </c>
      <c r="C4" s="2" t="s">
        <v>1</v>
      </c>
      <c r="D4" s="17" t="s">
        <v>45</v>
      </c>
      <c r="E4" s="18"/>
      <c r="F4" s="18"/>
      <c r="G4" s="18"/>
      <c r="H4" s="18"/>
      <c r="I4" s="18"/>
      <c r="J4" s="19"/>
      <c r="K4" s="2" t="s">
        <v>10</v>
      </c>
      <c r="M4" s="16" t="s">
        <v>0</v>
      </c>
      <c r="N4" s="2" t="s">
        <v>1</v>
      </c>
      <c r="O4" s="2" t="s">
        <v>10</v>
      </c>
      <c r="P4" s="20" t="s">
        <v>13</v>
      </c>
      <c r="Q4" s="20"/>
    </row>
    <row r="5" spans="2:17" x14ac:dyDescent="0.25">
      <c r="B5" s="31"/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3" t="s">
        <v>2</v>
      </c>
      <c r="M5" s="16"/>
      <c r="N5" s="3" t="s">
        <v>2</v>
      </c>
      <c r="O5" s="3" t="s">
        <v>2</v>
      </c>
      <c r="P5" s="4" t="s">
        <v>11</v>
      </c>
      <c r="Q5" s="4" t="s">
        <v>12</v>
      </c>
    </row>
    <row r="6" spans="2:17" x14ac:dyDescent="0.25">
      <c r="B6" s="5">
        <v>2015</v>
      </c>
      <c r="C6" s="9">
        <v>7000</v>
      </c>
      <c r="D6" s="9"/>
      <c r="E6" s="9">
        <v>5000</v>
      </c>
      <c r="F6" s="9"/>
      <c r="G6" s="9"/>
      <c r="H6" s="9"/>
      <c r="I6" s="9"/>
      <c r="J6" s="9"/>
      <c r="K6" s="6">
        <f>D6+E6+F6+G6+H6+I6+J6</f>
        <v>5000</v>
      </c>
      <c r="M6" s="5">
        <v>2015</v>
      </c>
      <c r="N6" s="6">
        <f>C6</f>
        <v>7000</v>
      </c>
      <c r="O6" s="6">
        <f>K6</f>
        <v>5000</v>
      </c>
      <c r="P6" s="6">
        <f>IF(N6-O6&lt;0,O6-N6,0)</f>
        <v>0</v>
      </c>
      <c r="Q6" s="6">
        <f>IF(N6-O6&gt;0,N6-O6,0)</f>
        <v>2000</v>
      </c>
    </row>
    <row r="7" spans="2:17" x14ac:dyDescent="0.25">
      <c r="B7" s="5">
        <v>2016</v>
      </c>
      <c r="C7" s="9">
        <v>8000</v>
      </c>
      <c r="D7" s="9"/>
      <c r="E7" s="9">
        <v>2000</v>
      </c>
      <c r="F7" s="9">
        <v>8000</v>
      </c>
      <c r="G7" s="9"/>
      <c r="H7" s="9"/>
      <c r="I7" s="9"/>
      <c r="J7" s="9"/>
      <c r="K7" s="6">
        <f t="shared" ref="K7:K11" si="0">D7+E7+F7+G7+H7+I7+J7</f>
        <v>10000</v>
      </c>
      <c r="M7" s="5">
        <v>2016</v>
      </c>
      <c r="N7" s="6">
        <f t="shared" ref="N7:N11" si="1">C7</f>
        <v>8000</v>
      </c>
      <c r="O7" s="6">
        <f t="shared" ref="O7:O11" si="2">K7</f>
        <v>10000</v>
      </c>
      <c r="P7" s="6">
        <f t="shared" ref="P7:P11" si="3">IF(N7-O7&lt;0,O7-N7,0)</f>
        <v>2000</v>
      </c>
      <c r="Q7" s="6">
        <f t="shared" ref="Q7:Q11" si="4">IF(N7-O7&gt;0,N7-O7,0)</f>
        <v>0</v>
      </c>
    </row>
    <row r="8" spans="2:17" x14ac:dyDescent="0.25">
      <c r="B8" s="5">
        <v>2017</v>
      </c>
      <c r="C8" s="9"/>
      <c r="D8" s="9"/>
      <c r="E8" s="9"/>
      <c r="F8" s="9"/>
      <c r="G8" s="9"/>
      <c r="H8" s="9"/>
      <c r="I8" s="9"/>
      <c r="J8" s="9"/>
      <c r="K8" s="6">
        <f t="shared" si="0"/>
        <v>0</v>
      </c>
      <c r="M8" s="5">
        <v>2017</v>
      </c>
      <c r="N8" s="6">
        <f t="shared" si="1"/>
        <v>0</v>
      </c>
      <c r="O8" s="6">
        <f t="shared" si="2"/>
        <v>0</v>
      </c>
      <c r="P8" s="6">
        <f t="shared" si="3"/>
        <v>0</v>
      </c>
      <c r="Q8" s="6">
        <f t="shared" si="4"/>
        <v>0</v>
      </c>
    </row>
    <row r="9" spans="2:17" x14ac:dyDescent="0.25">
      <c r="B9" s="5">
        <v>2018</v>
      </c>
      <c r="C9" s="9"/>
      <c r="D9" s="9"/>
      <c r="E9" s="9"/>
      <c r="F9" s="9"/>
      <c r="G9" s="9"/>
      <c r="H9" s="9"/>
      <c r="I9" s="9"/>
      <c r="J9" s="9"/>
      <c r="K9" s="6">
        <f t="shared" si="0"/>
        <v>0</v>
      </c>
      <c r="M9" s="5">
        <v>2018</v>
      </c>
      <c r="N9" s="6">
        <f t="shared" si="1"/>
        <v>0</v>
      </c>
      <c r="O9" s="6">
        <f t="shared" si="2"/>
        <v>0</v>
      </c>
      <c r="P9" s="6">
        <f t="shared" si="3"/>
        <v>0</v>
      </c>
      <c r="Q9" s="6">
        <f t="shared" si="4"/>
        <v>0</v>
      </c>
    </row>
    <row r="10" spans="2:17" x14ac:dyDescent="0.25">
      <c r="B10" s="5">
        <v>2019</v>
      </c>
      <c r="C10" s="9"/>
      <c r="D10" s="9"/>
      <c r="E10" s="9"/>
      <c r="F10" s="9"/>
      <c r="G10" s="9"/>
      <c r="H10" s="9"/>
      <c r="I10" s="9"/>
      <c r="J10" s="9"/>
      <c r="K10" s="6">
        <f t="shared" si="0"/>
        <v>0</v>
      </c>
      <c r="M10" s="5">
        <v>2019</v>
      </c>
      <c r="N10" s="6">
        <f t="shared" si="1"/>
        <v>0</v>
      </c>
      <c r="O10" s="6">
        <f t="shared" si="2"/>
        <v>0</v>
      </c>
      <c r="P10" s="6">
        <f t="shared" si="3"/>
        <v>0</v>
      </c>
      <c r="Q10" s="6">
        <f t="shared" si="4"/>
        <v>0</v>
      </c>
    </row>
    <row r="11" spans="2:17" x14ac:dyDescent="0.25">
      <c r="B11" s="5">
        <v>2020</v>
      </c>
      <c r="C11" s="9"/>
      <c r="D11" s="9"/>
      <c r="E11" s="9"/>
      <c r="F11" s="9"/>
      <c r="G11" s="9"/>
      <c r="H11" s="9"/>
      <c r="I11" s="9"/>
      <c r="J11" s="9"/>
      <c r="K11" s="6">
        <f t="shared" si="0"/>
        <v>0</v>
      </c>
      <c r="M11" s="5">
        <v>2020</v>
      </c>
      <c r="N11" s="6">
        <f t="shared" si="1"/>
        <v>0</v>
      </c>
      <c r="O11" s="6">
        <f t="shared" si="2"/>
        <v>0</v>
      </c>
      <c r="P11" s="6">
        <f t="shared" si="3"/>
        <v>0</v>
      </c>
      <c r="Q11" s="6">
        <f t="shared" si="4"/>
        <v>0</v>
      </c>
    </row>
    <row r="12" spans="2:17" x14ac:dyDescent="0.25">
      <c r="B12" s="8" t="s">
        <v>41</v>
      </c>
    </row>
    <row r="13" spans="2:17" x14ac:dyDescent="0.25">
      <c r="B13" s="8" t="s">
        <v>40</v>
      </c>
    </row>
    <row r="48" spans="1:1" x14ac:dyDescent="0.25">
      <c r="A48" s="8"/>
    </row>
    <row r="49" spans="1:1" x14ac:dyDescent="0.25">
      <c r="A49" s="8"/>
    </row>
  </sheetData>
  <sheetProtection algorithmName="SHA-512" hashValue="NfNtar/KElmiyXxdMvrtPWqmQ0upKMNnYQnsESLqeXep86ADCu8MMRQIKd/aB6/rlQeBPmV26e27zRLuC8y7YA==" saltValue="N4VewKhlPyWwrKRe59bJww==" spinCount="100000" sheet="1"/>
  <mergeCells count="6">
    <mergeCell ref="C2:J2"/>
    <mergeCell ref="M2:Q2"/>
    <mergeCell ref="B4:B5"/>
    <mergeCell ref="D4:J4"/>
    <mergeCell ref="M4:M5"/>
    <mergeCell ref="P4:Q4"/>
  </mergeCells>
  <dataValidations count="2">
    <dataValidation allowBlank="1" showInputMessage="1" showErrorMessage="1" promptTitle="Ποσά που απαρτίζουν τη φορ. βάση" prompt="Παρακαλώ εισάγετε τα ποσά εσόδων που το δικαίωμα είσπραξής τους αποκτήθηκε στην κλειόμενη περίοδο και αφορούν αυτή ή και τις περιόδους από 1.1.2014 και μετά..." sqref="D6:J11"/>
    <dataValidation allowBlank="1" showInputMessage="1" showErrorMessage="1" promptTitle="Λογιστική βάση συναλλαγής" prompt="Παρακαλώ εισάγετε το ποσό που αναγνωρίσθηκε λογιστικά σύμφωνα με τους κανόνες των Ε.Λ.Π. και αφορά την κλειόμενη περίοδο (χρήση)" sqref="C6:C11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workbookViewId="0">
      <selection activeCell="C2" sqref="C2:J2"/>
    </sheetView>
  </sheetViews>
  <sheetFormatPr defaultRowHeight="16.5" x14ac:dyDescent="0.25"/>
  <cols>
    <col min="1" max="1" width="2.625" style="1" customWidth="1"/>
    <col min="2" max="11" width="12.625" style="1" customWidth="1"/>
    <col min="12" max="12" width="2.625" style="1" customWidth="1"/>
    <col min="13" max="17" width="12.625" style="1" customWidth="1"/>
    <col min="18" max="16384" width="9" style="1"/>
  </cols>
  <sheetData>
    <row r="2" spans="2:17" ht="19.5" x14ac:dyDescent="0.3">
      <c r="C2" s="15" t="s">
        <v>39</v>
      </c>
      <c r="D2" s="15"/>
      <c r="E2" s="15"/>
      <c r="F2" s="15"/>
      <c r="G2" s="15"/>
      <c r="H2" s="15"/>
      <c r="I2" s="15"/>
      <c r="J2" s="15"/>
      <c r="M2" s="15" t="s">
        <v>37</v>
      </c>
      <c r="N2" s="15"/>
      <c r="O2" s="15"/>
      <c r="P2" s="15"/>
      <c r="Q2" s="15"/>
    </row>
    <row r="4" spans="2:17" x14ac:dyDescent="0.25">
      <c r="B4" s="31" t="s">
        <v>43</v>
      </c>
      <c r="C4" s="2" t="s">
        <v>1</v>
      </c>
      <c r="D4" s="17" t="s">
        <v>28</v>
      </c>
      <c r="E4" s="18"/>
      <c r="F4" s="18"/>
      <c r="G4" s="18"/>
      <c r="H4" s="18"/>
      <c r="I4" s="18"/>
      <c r="J4" s="19"/>
      <c r="K4" s="2" t="s">
        <v>10</v>
      </c>
      <c r="M4" s="16" t="s">
        <v>0</v>
      </c>
      <c r="N4" s="2" t="s">
        <v>1</v>
      </c>
      <c r="O4" s="2" t="s">
        <v>10</v>
      </c>
      <c r="P4" s="20" t="s">
        <v>13</v>
      </c>
      <c r="Q4" s="20"/>
    </row>
    <row r="5" spans="2:17" x14ac:dyDescent="0.25">
      <c r="B5" s="31"/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3" t="s">
        <v>2</v>
      </c>
      <c r="M5" s="16"/>
      <c r="N5" s="3" t="s">
        <v>2</v>
      </c>
      <c r="O5" s="3" t="s">
        <v>2</v>
      </c>
      <c r="P5" s="4" t="s">
        <v>11</v>
      </c>
      <c r="Q5" s="4" t="s">
        <v>12</v>
      </c>
    </row>
    <row r="6" spans="2:17" x14ac:dyDescent="0.25">
      <c r="B6" s="5">
        <v>2015</v>
      </c>
      <c r="C6" s="9">
        <v>7000</v>
      </c>
      <c r="D6" s="9"/>
      <c r="E6" s="9">
        <v>8000</v>
      </c>
      <c r="F6" s="9"/>
      <c r="G6" s="9"/>
      <c r="H6" s="9"/>
      <c r="I6" s="9"/>
      <c r="J6" s="9"/>
      <c r="K6" s="6">
        <f>D6+E6+F6+G6+H6+I6+J6</f>
        <v>8000</v>
      </c>
      <c r="M6" s="5">
        <v>2015</v>
      </c>
      <c r="N6" s="6">
        <f>C6+C15+C24+C33+C42+N15</f>
        <v>17400</v>
      </c>
      <c r="O6" s="6">
        <f>K6+K15+K24+K33+K42+O15</f>
        <v>18400</v>
      </c>
      <c r="P6" s="6">
        <f>IF(N6-O6&gt;0,N6-O6,0)</f>
        <v>0</v>
      </c>
      <c r="Q6" s="6">
        <f>IF(N6-O6&lt;0,O6-N6,0)</f>
        <v>1000</v>
      </c>
    </row>
    <row r="7" spans="2:17" x14ac:dyDescent="0.25">
      <c r="B7" s="5">
        <v>2016</v>
      </c>
      <c r="C7" s="9">
        <v>8000</v>
      </c>
      <c r="D7" s="9"/>
      <c r="E7" s="9"/>
      <c r="F7" s="9">
        <v>6000</v>
      </c>
      <c r="G7" s="9"/>
      <c r="H7" s="9"/>
      <c r="I7" s="9"/>
      <c r="J7" s="9"/>
      <c r="K7" s="6">
        <f t="shared" ref="K7:K11" si="0">D7+E7+F7+G7+H7+I7+J7</f>
        <v>6000</v>
      </c>
      <c r="M7" s="5">
        <v>2016</v>
      </c>
      <c r="N7" s="6">
        <f t="shared" ref="N7:N11" si="1">C7+C16+C25+C34+C43+N16</f>
        <v>18600</v>
      </c>
      <c r="O7" s="6">
        <f t="shared" ref="O7:O11" si="2">K7+K16+K25+K34+K43+O16</f>
        <v>14600</v>
      </c>
      <c r="P7" s="6">
        <f>IF(N7-O7&gt;0,N7-O7,0)</f>
        <v>4000</v>
      </c>
      <c r="Q7" s="6">
        <f t="shared" ref="Q7:Q11" si="3">IF(N7-O7&lt;0,O7-N7,0)</f>
        <v>0</v>
      </c>
    </row>
    <row r="8" spans="2:17" x14ac:dyDescent="0.25">
      <c r="B8" s="5">
        <v>2017</v>
      </c>
      <c r="C8" s="9"/>
      <c r="D8" s="9"/>
      <c r="E8" s="9"/>
      <c r="F8" s="9"/>
      <c r="G8" s="9"/>
      <c r="H8" s="9"/>
      <c r="I8" s="9"/>
      <c r="J8" s="9"/>
      <c r="K8" s="6">
        <f t="shared" si="0"/>
        <v>0</v>
      </c>
      <c r="M8" s="5">
        <v>2017</v>
      </c>
      <c r="N8" s="6">
        <f t="shared" si="1"/>
        <v>0</v>
      </c>
      <c r="O8" s="6">
        <f t="shared" si="2"/>
        <v>0</v>
      </c>
      <c r="P8" s="6">
        <f t="shared" ref="P8:P11" si="4">IF(N8-O8&gt;0,N8-O8,0)</f>
        <v>0</v>
      </c>
      <c r="Q8" s="6">
        <f t="shared" si="3"/>
        <v>0</v>
      </c>
    </row>
    <row r="9" spans="2:17" x14ac:dyDescent="0.25">
      <c r="B9" s="5">
        <v>2018</v>
      </c>
      <c r="C9" s="9"/>
      <c r="D9" s="9"/>
      <c r="E9" s="9"/>
      <c r="F9" s="9"/>
      <c r="G9" s="9"/>
      <c r="H9" s="9"/>
      <c r="I9" s="9"/>
      <c r="J9" s="9"/>
      <c r="K9" s="6">
        <f t="shared" si="0"/>
        <v>0</v>
      </c>
      <c r="M9" s="5">
        <v>2018</v>
      </c>
      <c r="N9" s="6">
        <f t="shared" si="1"/>
        <v>0</v>
      </c>
      <c r="O9" s="6">
        <f t="shared" si="2"/>
        <v>0</v>
      </c>
      <c r="P9" s="6">
        <f t="shared" si="4"/>
        <v>0</v>
      </c>
      <c r="Q9" s="6">
        <f t="shared" si="3"/>
        <v>0</v>
      </c>
    </row>
    <row r="10" spans="2:17" x14ac:dyDescent="0.25">
      <c r="B10" s="5">
        <v>2019</v>
      </c>
      <c r="C10" s="9"/>
      <c r="D10" s="9"/>
      <c r="E10" s="9"/>
      <c r="F10" s="9"/>
      <c r="G10" s="9"/>
      <c r="H10" s="9"/>
      <c r="I10" s="9"/>
      <c r="J10" s="9"/>
      <c r="K10" s="6">
        <f t="shared" si="0"/>
        <v>0</v>
      </c>
      <c r="M10" s="5">
        <v>2019</v>
      </c>
      <c r="N10" s="6">
        <f t="shared" si="1"/>
        <v>0</v>
      </c>
      <c r="O10" s="6">
        <f t="shared" si="2"/>
        <v>0</v>
      </c>
      <c r="P10" s="6">
        <f t="shared" si="4"/>
        <v>0</v>
      </c>
      <c r="Q10" s="6">
        <f t="shared" si="3"/>
        <v>0</v>
      </c>
    </row>
    <row r="11" spans="2:17" x14ac:dyDescent="0.25">
      <c r="B11" s="5">
        <v>2020</v>
      </c>
      <c r="C11" s="9"/>
      <c r="D11" s="9"/>
      <c r="E11" s="9"/>
      <c r="F11" s="9"/>
      <c r="G11" s="9"/>
      <c r="H11" s="9"/>
      <c r="I11" s="9"/>
      <c r="J11" s="9"/>
      <c r="K11" s="6">
        <f t="shared" si="0"/>
        <v>0</v>
      </c>
      <c r="M11" s="5">
        <v>2020</v>
      </c>
      <c r="N11" s="6">
        <f t="shared" si="1"/>
        <v>0</v>
      </c>
      <c r="O11" s="6">
        <f t="shared" si="2"/>
        <v>0</v>
      </c>
      <c r="P11" s="6">
        <f t="shared" si="4"/>
        <v>0</v>
      </c>
      <c r="Q11" s="6">
        <f t="shared" si="3"/>
        <v>0</v>
      </c>
    </row>
    <row r="13" spans="2:17" ht="17.25" x14ac:dyDescent="0.3">
      <c r="B13" s="31" t="s">
        <v>43</v>
      </c>
      <c r="C13" s="2" t="s">
        <v>1</v>
      </c>
      <c r="D13" s="17" t="s">
        <v>29</v>
      </c>
      <c r="E13" s="18"/>
      <c r="F13" s="18"/>
      <c r="G13" s="18"/>
      <c r="H13" s="18"/>
      <c r="I13" s="18"/>
      <c r="J13" s="19"/>
      <c r="K13" s="2" t="s">
        <v>10</v>
      </c>
      <c r="M13" s="16" t="s">
        <v>0</v>
      </c>
      <c r="N13" s="2" t="s">
        <v>1</v>
      </c>
      <c r="O13" s="2" t="s">
        <v>10</v>
      </c>
    </row>
    <row r="14" spans="2:17" x14ac:dyDescent="0.25">
      <c r="B14" s="31"/>
      <c r="C14" s="3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3" t="s">
        <v>2</v>
      </c>
      <c r="M14" s="16"/>
      <c r="N14" s="3" t="s">
        <v>2</v>
      </c>
      <c r="O14" s="3" t="s">
        <v>2</v>
      </c>
    </row>
    <row r="15" spans="2:17" x14ac:dyDescent="0.25">
      <c r="B15" s="5">
        <v>2015</v>
      </c>
      <c r="C15" s="9">
        <v>5400</v>
      </c>
      <c r="D15" s="9"/>
      <c r="E15" s="9">
        <v>5400</v>
      </c>
      <c r="F15" s="9"/>
      <c r="G15" s="9"/>
      <c r="H15" s="9"/>
      <c r="I15" s="9"/>
      <c r="J15" s="9"/>
      <c r="K15" s="6">
        <f>D15+E15+F15+G15+H15+I15+J15</f>
        <v>5400</v>
      </c>
      <c r="M15" s="5">
        <v>2015</v>
      </c>
      <c r="N15" s="9"/>
      <c r="O15" s="9"/>
    </row>
    <row r="16" spans="2:17" x14ac:dyDescent="0.25">
      <c r="B16" s="5">
        <v>2016</v>
      </c>
      <c r="C16" s="9">
        <v>5600</v>
      </c>
      <c r="D16" s="9"/>
      <c r="E16" s="9"/>
      <c r="F16" s="9">
        <v>4600</v>
      </c>
      <c r="G16" s="9"/>
      <c r="H16" s="9"/>
      <c r="I16" s="9"/>
      <c r="J16" s="9"/>
      <c r="K16" s="6">
        <f t="shared" ref="K16:K20" si="5">D16+E16+F16+G16+H16+I16+J16</f>
        <v>4600</v>
      </c>
      <c r="M16" s="5">
        <v>2016</v>
      </c>
      <c r="N16" s="9"/>
      <c r="O16" s="9"/>
    </row>
    <row r="17" spans="2:15" x14ac:dyDescent="0.25">
      <c r="B17" s="5">
        <v>2017</v>
      </c>
      <c r="C17" s="9"/>
      <c r="D17" s="9"/>
      <c r="E17" s="9"/>
      <c r="F17" s="9"/>
      <c r="G17" s="9"/>
      <c r="H17" s="9"/>
      <c r="I17" s="9"/>
      <c r="J17" s="9"/>
      <c r="K17" s="6">
        <f t="shared" si="5"/>
        <v>0</v>
      </c>
      <c r="M17" s="5">
        <v>2017</v>
      </c>
      <c r="N17" s="9"/>
      <c r="O17" s="9"/>
    </row>
    <row r="18" spans="2:15" x14ac:dyDescent="0.25">
      <c r="B18" s="5">
        <v>2018</v>
      </c>
      <c r="C18" s="9"/>
      <c r="D18" s="9"/>
      <c r="E18" s="9"/>
      <c r="F18" s="9"/>
      <c r="G18" s="9"/>
      <c r="H18" s="9"/>
      <c r="I18" s="9"/>
      <c r="J18" s="9"/>
      <c r="K18" s="6">
        <f t="shared" si="5"/>
        <v>0</v>
      </c>
      <c r="M18" s="5">
        <v>2018</v>
      </c>
      <c r="N18" s="9"/>
      <c r="O18" s="9"/>
    </row>
    <row r="19" spans="2:15" x14ac:dyDescent="0.25">
      <c r="B19" s="5">
        <v>2019</v>
      </c>
      <c r="C19" s="9"/>
      <c r="D19" s="9"/>
      <c r="E19" s="9"/>
      <c r="F19" s="9"/>
      <c r="G19" s="9"/>
      <c r="H19" s="9"/>
      <c r="I19" s="9"/>
      <c r="J19" s="9"/>
      <c r="K19" s="6">
        <f t="shared" si="5"/>
        <v>0</v>
      </c>
      <c r="M19" s="5">
        <v>2019</v>
      </c>
      <c r="N19" s="9"/>
      <c r="O19" s="9"/>
    </row>
    <row r="20" spans="2:15" x14ac:dyDescent="0.25">
      <c r="B20" s="5">
        <v>2020</v>
      </c>
      <c r="C20" s="9"/>
      <c r="D20" s="9"/>
      <c r="E20" s="9"/>
      <c r="F20" s="9"/>
      <c r="G20" s="9"/>
      <c r="H20" s="9"/>
      <c r="I20" s="9"/>
      <c r="J20" s="9"/>
      <c r="K20" s="6">
        <f t="shared" si="5"/>
        <v>0</v>
      </c>
      <c r="M20" s="5">
        <v>2020</v>
      </c>
      <c r="N20" s="9"/>
      <c r="O20" s="9"/>
    </row>
    <row r="21" spans="2:15" x14ac:dyDescent="0.25">
      <c r="M21" s="21" t="s">
        <v>34</v>
      </c>
      <c r="N21" s="21"/>
      <c r="O21" s="21"/>
    </row>
    <row r="22" spans="2:15" x14ac:dyDescent="0.25">
      <c r="B22" s="31" t="s">
        <v>43</v>
      </c>
      <c r="C22" s="2" t="s">
        <v>1</v>
      </c>
      <c r="D22" s="20" t="s">
        <v>30</v>
      </c>
      <c r="E22" s="20"/>
      <c r="F22" s="20"/>
      <c r="G22" s="20"/>
      <c r="H22" s="20"/>
      <c r="I22" s="20"/>
      <c r="J22" s="20"/>
      <c r="K22" s="2" t="s">
        <v>10</v>
      </c>
      <c r="M22" s="22" t="s">
        <v>35</v>
      </c>
      <c r="N22" s="22"/>
      <c r="O22" s="22"/>
    </row>
    <row r="23" spans="2:15" x14ac:dyDescent="0.25">
      <c r="B23" s="31"/>
      <c r="C23" s="3" t="s">
        <v>2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9</v>
      </c>
      <c r="K23" s="3" t="s">
        <v>2</v>
      </c>
      <c r="M23" s="22" t="s">
        <v>36</v>
      </c>
      <c r="N23" s="22"/>
      <c r="O23" s="22"/>
    </row>
    <row r="24" spans="2:15" x14ac:dyDescent="0.25">
      <c r="B24" s="5">
        <v>2015</v>
      </c>
      <c r="C24" s="9">
        <v>5000</v>
      </c>
      <c r="D24" s="9"/>
      <c r="E24" s="9">
        <v>5000</v>
      </c>
      <c r="F24" s="9"/>
      <c r="G24" s="9"/>
      <c r="H24" s="9"/>
      <c r="I24" s="9"/>
      <c r="J24" s="9"/>
      <c r="K24" s="6">
        <f>D24+E24+F24+G24+H24+I24+J24</f>
        <v>5000</v>
      </c>
    </row>
    <row r="25" spans="2:15" x14ac:dyDescent="0.25">
      <c r="B25" s="5">
        <v>2016</v>
      </c>
      <c r="C25" s="9">
        <v>5000</v>
      </c>
      <c r="D25" s="9"/>
      <c r="E25" s="9"/>
      <c r="F25" s="9">
        <v>4000</v>
      </c>
      <c r="G25" s="9"/>
      <c r="H25" s="9"/>
      <c r="I25" s="9"/>
      <c r="J25" s="9"/>
      <c r="K25" s="6">
        <f t="shared" ref="K25:K29" si="6">D25+E25+F25+G25+H25+I25+J25</f>
        <v>4000</v>
      </c>
    </row>
    <row r="26" spans="2:15" x14ac:dyDescent="0.25">
      <c r="B26" s="5">
        <v>2017</v>
      </c>
      <c r="C26" s="9"/>
      <c r="D26" s="9"/>
      <c r="E26" s="9"/>
      <c r="F26" s="9"/>
      <c r="G26" s="9"/>
      <c r="H26" s="9"/>
      <c r="I26" s="9"/>
      <c r="J26" s="9"/>
      <c r="K26" s="6">
        <f t="shared" si="6"/>
        <v>0</v>
      </c>
    </row>
    <row r="27" spans="2:15" x14ac:dyDescent="0.25">
      <c r="B27" s="5">
        <v>2018</v>
      </c>
      <c r="C27" s="9"/>
      <c r="D27" s="9"/>
      <c r="E27" s="9"/>
      <c r="F27" s="9"/>
      <c r="G27" s="9"/>
      <c r="H27" s="9"/>
      <c r="I27" s="9"/>
      <c r="J27" s="9"/>
      <c r="K27" s="6">
        <f t="shared" si="6"/>
        <v>0</v>
      </c>
    </row>
    <row r="28" spans="2:15" x14ac:dyDescent="0.25">
      <c r="B28" s="5">
        <v>2019</v>
      </c>
      <c r="C28" s="9"/>
      <c r="D28" s="9"/>
      <c r="E28" s="9"/>
      <c r="F28" s="9"/>
      <c r="G28" s="9"/>
      <c r="H28" s="9"/>
      <c r="I28" s="9"/>
      <c r="J28" s="9"/>
      <c r="K28" s="6">
        <f t="shared" si="6"/>
        <v>0</v>
      </c>
    </row>
    <row r="29" spans="2:15" x14ac:dyDescent="0.25">
      <c r="B29" s="5">
        <v>2020</v>
      </c>
      <c r="C29" s="9"/>
      <c r="D29" s="9"/>
      <c r="E29" s="9"/>
      <c r="F29" s="9"/>
      <c r="G29" s="9"/>
      <c r="H29" s="9"/>
      <c r="I29" s="9"/>
      <c r="J29" s="9"/>
      <c r="K29" s="6">
        <f t="shared" si="6"/>
        <v>0</v>
      </c>
    </row>
    <row r="31" spans="2:15" x14ac:dyDescent="0.25">
      <c r="B31" s="31" t="s">
        <v>43</v>
      </c>
      <c r="C31" s="2" t="s">
        <v>1</v>
      </c>
      <c r="D31" s="20" t="s">
        <v>31</v>
      </c>
      <c r="E31" s="20"/>
      <c r="F31" s="20"/>
      <c r="G31" s="20"/>
      <c r="H31" s="20"/>
      <c r="I31" s="20"/>
      <c r="J31" s="20"/>
      <c r="K31" s="2" t="s">
        <v>10</v>
      </c>
    </row>
    <row r="32" spans="2:15" x14ac:dyDescent="0.25">
      <c r="B32" s="31"/>
      <c r="C32" s="3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4" t="s">
        <v>8</v>
      </c>
      <c r="J32" s="4" t="s">
        <v>9</v>
      </c>
      <c r="K32" s="3" t="s">
        <v>2</v>
      </c>
    </row>
    <row r="33" spans="1:11" x14ac:dyDescent="0.25">
      <c r="B33" s="5">
        <v>2015</v>
      </c>
      <c r="C33" s="9"/>
      <c r="D33" s="9"/>
      <c r="E33" s="9"/>
      <c r="F33" s="9"/>
      <c r="G33" s="9"/>
      <c r="H33" s="9"/>
      <c r="I33" s="9"/>
      <c r="J33" s="9"/>
      <c r="K33" s="6">
        <f>D33+E33+F33+G33+H33+I33+J33</f>
        <v>0</v>
      </c>
    </row>
    <row r="34" spans="1:11" x14ac:dyDescent="0.25">
      <c r="B34" s="5">
        <v>2016</v>
      </c>
      <c r="C34" s="9"/>
      <c r="D34" s="9"/>
      <c r="E34" s="9"/>
      <c r="F34" s="9"/>
      <c r="G34" s="9"/>
      <c r="H34" s="9"/>
      <c r="I34" s="9"/>
      <c r="J34" s="9"/>
      <c r="K34" s="6">
        <f t="shared" ref="K34:K38" si="7">D34+E34+F34+G34+H34+I34+J34</f>
        <v>0</v>
      </c>
    </row>
    <row r="35" spans="1:11" x14ac:dyDescent="0.25">
      <c r="B35" s="5">
        <v>2017</v>
      </c>
      <c r="C35" s="9"/>
      <c r="D35" s="9"/>
      <c r="E35" s="9"/>
      <c r="F35" s="9"/>
      <c r="G35" s="9"/>
      <c r="H35" s="9"/>
      <c r="I35" s="9"/>
      <c r="J35" s="9"/>
      <c r="K35" s="6">
        <f t="shared" si="7"/>
        <v>0</v>
      </c>
    </row>
    <row r="36" spans="1:11" x14ac:dyDescent="0.25">
      <c r="B36" s="5">
        <v>2018</v>
      </c>
      <c r="C36" s="9"/>
      <c r="D36" s="9"/>
      <c r="E36" s="9"/>
      <c r="F36" s="9"/>
      <c r="G36" s="9"/>
      <c r="H36" s="9"/>
      <c r="I36" s="9"/>
      <c r="J36" s="9"/>
      <c r="K36" s="6">
        <f t="shared" si="7"/>
        <v>0</v>
      </c>
    </row>
    <row r="37" spans="1:11" x14ac:dyDescent="0.25">
      <c r="B37" s="5">
        <v>2019</v>
      </c>
      <c r="C37" s="9"/>
      <c r="D37" s="9"/>
      <c r="E37" s="9"/>
      <c r="F37" s="9"/>
      <c r="G37" s="9"/>
      <c r="H37" s="9"/>
      <c r="I37" s="9"/>
      <c r="J37" s="9"/>
      <c r="K37" s="6">
        <f t="shared" si="7"/>
        <v>0</v>
      </c>
    </row>
    <row r="38" spans="1:11" x14ac:dyDescent="0.25">
      <c r="B38" s="5">
        <v>2020</v>
      </c>
      <c r="C38" s="9"/>
      <c r="D38" s="9"/>
      <c r="E38" s="9"/>
      <c r="F38" s="9"/>
      <c r="G38" s="9"/>
      <c r="H38" s="9"/>
      <c r="I38" s="9"/>
      <c r="J38" s="9"/>
      <c r="K38" s="6">
        <f t="shared" si="7"/>
        <v>0</v>
      </c>
    </row>
    <row r="40" spans="1:11" x14ac:dyDescent="0.25">
      <c r="B40" s="31" t="s">
        <v>43</v>
      </c>
      <c r="C40" s="2" t="s">
        <v>1</v>
      </c>
      <c r="D40" s="20" t="s">
        <v>38</v>
      </c>
      <c r="E40" s="20"/>
      <c r="F40" s="20"/>
      <c r="G40" s="20"/>
      <c r="H40" s="20"/>
      <c r="I40" s="20"/>
      <c r="J40" s="20"/>
      <c r="K40" s="2" t="s">
        <v>10</v>
      </c>
    </row>
    <row r="41" spans="1:11" x14ac:dyDescent="0.25">
      <c r="B41" s="31"/>
      <c r="C41" s="3" t="s">
        <v>2</v>
      </c>
      <c r="D41" s="4" t="s">
        <v>32</v>
      </c>
      <c r="E41" s="4" t="s">
        <v>4</v>
      </c>
      <c r="F41" s="4" t="s">
        <v>5</v>
      </c>
      <c r="G41" s="4" t="s">
        <v>6</v>
      </c>
      <c r="H41" s="4" t="s">
        <v>7</v>
      </c>
      <c r="I41" s="4" t="s">
        <v>8</v>
      </c>
      <c r="J41" s="4" t="s">
        <v>9</v>
      </c>
      <c r="K41" s="3" t="s">
        <v>2</v>
      </c>
    </row>
    <row r="42" spans="1:11" x14ac:dyDescent="0.25">
      <c r="B42" s="5">
        <v>2015</v>
      </c>
      <c r="C42" s="9"/>
      <c r="D42" s="7"/>
      <c r="E42" s="9"/>
      <c r="F42" s="9"/>
      <c r="G42" s="9"/>
      <c r="H42" s="9"/>
      <c r="I42" s="9"/>
      <c r="J42" s="9"/>
      <c r="K42" s="6">
        <f>D42+E42+F42+G42+H42+I42+J42</f>
        <v>0</v>
      </c>
    </row>
    <row r="43" spans="1:11" x14ac:dyDescent="0.25">
      <c r="B43" s="5">
        <v>2016</v>
      </c>
      <c r="C43" s="9"/>
      <c r="D43" s="7"/>
      <c r="E43" s="9"/>
      <c r="F43" s="9"/>
      <c r="G43" s="9"/>
      <c r="H43" s="9"/>
      <c r="I43" s="9"/>
      <c r="J43" s="9"/>
      <c r="K43" s="6">
        <f t="shared" ref="K43:K47" si="8">D43+E43+F43+G43+H43+I43+J43</f>
        <v>0</v>
      </c>
    </row>
    <row r="44" spans="1:11" x14ac:dyDescent="0.25">
      <c r="B44" s="5">
        <v>2017</v>
      </c>
      <c r="C44" s="9"/>
      <c r="D44" s="7"/>
      <c r="E44" s="9"/>
      <c r="F44" s="9"/>
      <c r="G44" s="9"/>
      <c r="H44" s="9"/>
      <c r="I44" s="9"/>
      <c r="J44" s="9"/>
      <c r="K44" s="6">
        <f t="shared" si="8"/>
        <v>0</v>
      </c>
    </row>
    <row r="45" spans="1:11" x14ac:dyDescent="0.25">
      <c r="B45" s="5">
        <v>2018</v>
      </c>
      <c r="C45" s="9"/>
      <c r="D45" s="7"/>
      <c r="E45" s="9"/>
      <c r="F45" s="9"/>
      <c r="G45" s="9"/>
      <c r="H45" s="9"/>
      <c r="I45" s="9"/>
      <c r="J45" s="9"/>
      <c r="K45" s="6">
        <f t="shared" si="8"/>
        <v>0</v>
      </c>
    </row>
    <row r="46" spans="1:11" x14ac:dyDescent="0.25">
      <c r="B46" s="5">
        <v>2019</v>
      </c>
      <c r="C46" s="9"/>
      <c r="D46" s="7"/>
      <c r="E46" s="9"/>
      <c r="F46" s="9"/>
      <c r="G46" s="9"/>
      <c r="H46" s="9"/>
      <c r="I46" s="9"/>
      <c r="J46" s="9"/>
      <c r="K46" s="6">
        <f t="shared" si="8"/>
        <v>0</v>
      </c>
    </row>
    <row r="47" spans="1:11" x14ac:dyDescent="0.25">
      <c r="B47" s="5">
        <v>2020</v>
      </c>
      <c r="C47" s="9"/>
      <c r="D47" s="7"/>
      <c r="E47" s="9"/>
      <c r="F47" s="9"/>
      <c r="G47" s="9"/>
      <c r="H47" s="9"/>
      <c r="I47" s="9"/>
      <c r="J47" s="9"/>
      <c r="K47" s="6">
        <f t="shared" si="8"/>
        <v>0</v>
      </c>
    </row>
    <row r="48" spans="1:11" x14ac:dyDescent="0.25">
      <c r="A48" s="8"/>
      <c r="B48" s="8" t="s">
        <v>33</v>
      </c>
    </row>
    <row r="49" spans="1:2" x14ac:dyDescent="0.25">
      <c r="A49" s="8"/>
      <c r="B49" s="8" t="s">
        <v>44</v>
      </c>
    </row>
  </sheetData>
  <sheetProtection algorithmName="SHA-512" hashValue="tPmLEwa1DKy3isIToVFaS2LYBC/nSpqj9Hoja7evE/iNtmSyBufqacUYe5aM7vnTtwkNPyUbm/xrOI+E3cjV0A==" saltValue="NmFjQyidfJt76kOm4Ll/fQ==" spinCount="100000" sheet="1"/>
  <mergeCells count="18">
    <mergeCell ref="B4:B5"/>
    <mergeCell ref="D4:J4"/>
    <mergeCell ref="C2:J2"/>
    <mergeCell ref="M21:O21"/>
    <mergeCell ref="M22:O22"/>
    <mergeCell ref="M23:O23"/>
    <mergeCell ref="M2:Q2"/>
    <mergeCell ref="M4:M5"/>
    <mergeCell ref="P4:Q4"/>
    <mergeCell ref="D13:J13"/>
    <mergeCell ref="B22:B23"/>
    <mergeCell ref="D22:J22"/>
    <mergeCell ref="B40:B41"/>
    <mergeCell ref="D40:J40"/>
    <mergeCell ref="M13:M14"/>
    <mergeCell ref="B13:B14"/>
    <mergeCell ref="B31:B32"/>
    <mergeCell ref="D31:J31"/>
  </mergeCells>
  <dataValidations count="5">
    <dataValidation allowBlank="1" showInputMessage="1" showErrorMessage="1" promptTitle="Λογιστική βάση συναλλαγής" prompt="Παρακαλώ εισάγετε το ποσό που αναγνωρίσθηκε λογιστικά σύμφωνα με τους κανόνες των Ε.Λ.Π. και αφορά την κλειόμενη περίοδο (χρήση)" sqref="C6:C11 C24:C29 C15:C20 C42:C47 C33:C38"/>
    <dataValidation allowBlank="1" showInputMessage="1" showErrorMessage="1" promptTitle="Ποσά που απαρτίζουν τη φορ. βάση" prompt="Παρακαλώ εισάγετε τα ποσά που καταβλήθηκαν στην κλειόμενη περίοδο και αφορούν αυτή ή και τις περιόδους από 1.1.2014 και μετά..." sqref="D6:J11 D24:J29 D15:J20 D33:J38"/>
    <dataValidation allowBlank="1" showInputMessage="1" showErrorMessage="1" promptTitle="Ποσά που απαρτίζουν τη φορ. βάση" prompt="Παρακαλώ εισάγετε τα ποσά των αποζημιώσεων που καταβλήθηκαν εντός της κλειόμενης περιόδου (χρήσης) για τα οποία είχαν σχηματισθεί οι αντίστοιχες προβλέψεις τα έτη 2015 και επόμενα." sqref="E42:J47"/>
    <dataValidation allowBlank="1" showInputMessage="1" showErrorMessage="1" promptTitle="Λογιστική βάση αποσβέσεων" prompt="Παρακαλώ εισάγετε το ποσό των αποσβέσεων που αναγνωρίσθηκε λογιστικά σύμφωνα με τους κανόνες των Ε.Λ.Π. και αφορά την κλειόμενη περίοδο (χρήση)" sqref="N15:N20"/>
    <dataValidation allowBlank="1" showInputMessage="1" showErrorMessage="1" promptTitle="Φορολογική βάση συναλλαγής" prompt="Παρακαλώ εισάγετε το ποσό των φορολογικών αποσβέσεων σύμφωνα με τους κανόνες του Κ.Φ.Ε. (άρθρο 24)  και αφορά την κλειόμενη περίοδο (χρήση)" sqref="O15:O20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B2" sqref="B2:J2"/>
    </sheetView>
  </sheetViews>
  <sheetFormatPr defaultRowHeight="16.5" x14ac:dyDescent="0.25"/>
  <cols>
    <col min="1" max="1" width="9" style="10"/>
    <col min="2" max="2" width="34" style="10" bestFit="1" customWidth="1"/>
    <col min="3" max="3" width="5.625" style="10" customWidth="1"/>
    <col min="4" max="4" width="15.625" style="10" customWidth="1"/>
    <col min="5" max="5" width="5.625" style="11" customWidth="1"/>
    <col min="6" max="6" width="15.625" style="10" customWidth="1"/>
    <col min="7" max="7" width="5.625" style="11" customWidth="1"/>
    <col min="8" max="8" width="15.625" style="10" customWidth="1"/>
    <col min="9" max="9" width="5.625" style="11" customWidth="1"/>
    <col min="10" max="10" width="15.625" style="10" customWidth="1"/>
    <col min="11" max="16384" width="9" style="10"/>
  </cols>
  <sheetData>
    <row r="2" spans="2:10" ht="25.5" x14ac:dyDescent="0.35">
      <c r="B2" s="27" t="str">
        <f>"Έτος "&amp;Δαπάνες!M6</f>
        <v>Έτος 2015</v>
      </c>
      <c r="C2" s="27"/>
      <c r="D2" s="27"/>
      <c r="E2" s="27"/>
      <c r="F2" s="27"/>
      <c r="G2" s="27"/>
      <c r="H2" s="27"/>
      <c r="I2" s="27"/>
      <c r="J2" s="27"/>
    </row>
    <row r="3" spans="2:10" ht="17.25" thickBot="1" x14ac:dyDescent="0.3"/>
    <row r="4" spans="2:10" ht="24.95" customHeight="1" thickBot="1" x14ac:dyDescent="0.3">
      <c r="B4" s="24" t="s">
        <v>27</v>
      </c>
      <c r="C4" s="25"/>
      <c r="D4" s="25"/>
      <c r="E4" s="25"/>
      <c r="F4" s="25"/>
      <c r="G4" s="25"/>
      <c r="H4" s="25"/>
      <c r="I4" s="25"/>
      <c r="J4" s="26"/>
    </row>
    <row r="5" spans="2:10" ht="17.25" thickBot="1" x14ac:dyDescent="0.3">
      <c r="B5" s="30" t="s">
        <v>14</v>
      </c>
      <c r="C5" s="28" t="s">
        <v>25</v>
      </c>
      <c r="D5" s="28"/>
      <c r="E5" s="28" t="s">
        <v>26</v>
      </c>
      <c r="F5" s="28"/>
      <c r="G5" s="29" t="s">
        <v>15</v>
      </c>
      <c r="H5" s="29"/>
      <c r="I5" s="29"/>
      <c r="J5" s="29"/>
    </row>
    <row r="6" spans="2:10" ht="17.25" thickBot="1" x14ac:dyDescent="0.3">
      <c r="B6" s="30"/>
      <c r="C6" s="28"/>
      <c r="D6" s="28"/>
      <c r="E6" s="28"/>
      <c r="F6" s="28"/>
      <c r="G6" s="29" t="s">
        <v>11</v>
      </c>
      <c r="H6" s="29"/>
      <c r="I6" s="29" t="s">
        <v>12</v>
      </c>
      <c r="J6" s="29"/>
    </row>
    <row r="7" spans="2:10" ht="17.25" thickBot="1" x14ac:dyDescent="0.3">
      <c r="B7" s="12" t="s">
        <v>16</v>
      </c>
      <c r="C7" s="13">
        <v>765</v>
      </c>
      <c r="D7" s="14"/>
      <c r="E7" s="13">
        <v>773</v>
      </c>
      <c r="F7" s="14"/>
      <c r="G7" s="13">
        <v>781</v>
      </c>
      <c r="H7" s="14"/>
      <c r="I7" s="13">
        <v>789</v>
      </c>
      <c r="J7" s="14"/>
    </row>
    <row r="8" spans="2:10" ht="17.25" thickBot="1" x14ac:dyDescent="0.3">
      <c r="B8" s="12" t="s">
        <v>17</v>
      </c>
      <c r="C8" s="13">
        <v>766</v>
      </c>
      <c r="D8" s="14"/>
      <c r="E8" s="13">
        <v>774</v>
      </c>
      <c r="F8" s="14"/>
      <c r="G8" s="13">
        <v>782</v>
      </c>
      <c r="H8" s="14"/>
      <c r="I8" s="13">
        <v>790</v>
      </c>
      <c r="J8" s="14"/>
    </row>
    <row r="9" spans="2:10" ht="17.25" thickBot="1" x14ac:dyDescent="0.3">
      <c r="B9" s="12" t="s">
        <v>18</v>
      </c>
      <c r="C9" s="13">
        <v>767</v>
      </c>
      <c r="D9" s="14"/>
      <c r="E9" s="13">
        <v>775</v>
      </c>
      <c r="F9" s="14"/>
      <c r="G9" s="13">
        <v>783</v>
      </c>
      <c r="H9" s="14"/>
      <c r="I9" s="13">
        <v>791</v>
      </c>
      <c r="J9" s="14"/>
    </row>
    <row r="10" spans="2:10" ht="17.25" thickBot="1" x14ac:dyDescent="0.3">
      <c r="B10" s="12" t="s">
        <v>19</v>
      </c>
      <c r="C10" s="13">
        <v>768</v>
      </c>
      <c r="D10" s="14"/>
      <c r="E10" s="13">
        <v>776</v>
      </c>
      <c r="F10" s="14"/>
      <c r="G10" s="13">
        <v>784</v>
      </c>
      <c r="H10" s="14"/>
      <c r="I10" s="13">
        <v>792</v>
      </c>
      <c r="J10" s="14"/>
    </row>
    <row r="11" spans="2:10" ht="17.25" thickBot="1" x14ac:dyDescent="0.3">
      <c r="B11" s="12" t="s">
        <v>20</v>
      </c>
      <c r="C11" s="13">
        <v>769</v>
      </c>
      <c r="D11" s="14"/>
      <c r="E11" s="13">
        <v>777</v>
      </c>
      <c r="F11" s="14"/>
      <c r="G11" s="13">
        <v>785</v>
      </c>
      <c r="H11" s="14"/>
      <c r="I11" s="13">
        <v>793</v>
      </c>
      <c r="J11" s="14"/>
    </row>
    <row r="12" spans="2:10" ht="17.25" thickBot="1" x14ac:dyDescent="0.3">
      <c r="B12" s="12" t="s">
        <v>21</v>
      </c>
      <c r="C12" s="13">
        <v>770</v>
      </c>
      <c r="D12" s="14"/>
      <c r="E12" s="13">
        <v>778</v>
      </c>
      <c r="F12" s="14"/>
      <c r="G12" s="13">
        <v>756</v>
      </c>
      <c r="H12" s="14"/>
      <c r="I12" s="13">
        <v>794</v>
      </c>
      <c r="J12" s="14"/>
    </row>
    <row r="13" spans="2:10" ht="17.25" thickBot="1" x14ac:dyDescent="0.3">
      <c r="B13" s="12" t="s">
        <v>22</v>
      </c>
      <c r="C13" s="13">
        <v>771</v>
      </c>
      <c r="D13" s="14">
        <f>IF(Έσοδα!N6=Έσοδα!O6,0,Έσοδα!N6)</f>
        <v>7000</v>
      </c>
      <c r="E13" s="13">
        <v>779</v>
      </c>
      <c r="F13" s="14">
        <f>IF(Έσοδα!N6=Έσοδα!O6,0,Έσοδα!O6)</f>
        <v>5000</v>
      </c>
      <c r="G13" s="13">
        <v>787</v>
      </c>
      <c r="H13" s="14">
        <f>Έσοδα!P6</f>
        <v>0</v>
      </c>
      <c r="I13" s="13">
        <v>795</v>
      </c>
      <c r="J13" s="14">
        <f>Έσοδα!Q6</f>
        <v>2000</v>
      </c>
    </row>
    <row r="14" spans="2:10" ht="17.25" thickBot="1" x14ac:dyDescent="0.3">
      <c r="B14" s="12" t="s">
        <v>23</v>
      </c>
      <c r="C14" s="13">
        <v>772</v>
      </c>
      <c r="D14" s="14">
        <f>IF(Δαπάνες!N6=Δαπάνες!O6,0,Δαπάνες!N6)</f>
        <v>17400</v>
      </c>
      <c r="E14" s="13">
        <v>780</v>
      </c>
      <c r="F14" s="14">
        <f>IF(Δαπάνες!N6=Δαπάνες!O6,0,Δαπάνες!O6)</f>
        <v>18400</v>
      </c>
      <c r="G14" s="13">
        <v>788</v>
      </c>
      <c r="H14" s="14">
        <f>Δαπάνες!P6</f>
        <v>0</v>
      </c>
      <c r="I14" s="13">
        <v>796</v>
      </c>
      <c r="J14" s="14">
        <f>Δαπάνες!Q6</f>
        <v>1000</v>
      </c>
    </row>
    <row r="15" spans="2:10" ht="17.25" thickBot="1" x14ac:dyDescent="0.3">
      <c r="B15" s="23" t="s">
        <v>24</v>
      </c>
      <c r="C15" s="23"/>
      <c r="D15" s="23"/>
      <c r="E15" s="23"/>
      <c r="F15" s="23"/>
      <c r="G15" s="13">
        <v>797</v>
      </c>
      <c r="H15" s="14">
        <f>H13+H14</f>
        <v>0</v>
      </c>
      <c r="I15" s="13">
        <v>798</v>
      </c>
      <c r="J15" s="14">
        <f>J13+J14</f>
        <v>3000</v>
      </c>
    </row>
  </sheetData>
  <sheetProtection algorithmName="SHA-512" hashValue="rTw4394WgC3xbBKiEL9Ti/NVWtnsRvtq2ycuEcwOXNnhcukUgE3wVYeaaZCPgm4ZGZyzQ+pf+4jMOs4inTd7UA==" saltValue="qvPGzlxJUFBu7+cyoqxuAA==" spinCount="100000" sheet="1"/>
  <mergeCells count="9">
    <mergeCell ref="B15:F15"/>
    <mergeCell ref="B4:J4"/>
    <mergeCell ref="B2:J2"/>
    <mergeCell ref="C5:D6"/>
    <mergeCell ref="E5:F6"/>
    <mergeCell ref="G5:J5"/>
    <mergeCell ref="G6:H6"/>
    <mergeCell ref="I6:J6"/>
    <mergeCell ref="B5:B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B2" sqref="B2:J2"/>
    </sheetView>
  </sheetViews>
  <sheetFormatPr defaultRowHeight="16.5" x14ac:dyDescent="0.25"/>
  <cols>
    <col min="1" max="1" width="9" style="10"/>
    <col min="2" max="2" width="34" style="10" customWidth="1"/>
    <col min="3" max="3" width="5.625" style="10" customWidth="1"/>
    <col min="4" max="4" width="15.625" style="10" customWidth="1"/>
    <col min="5" max="5" width="5.625" style="11" customWidth="1"/>
    <col min="6" max="6" width="15.625" style="10" customWidth="1"/>
    <col min="7" max="7" width="5.625" style="11" customWidth="1"/>
    <col min="8" max="8" width="15.625" style="10" customWidth="1"/>
    <col min="9" max="9" width="5.625" style="11" customWidth="1"/>
    <col min="10" max="10" width="15.625" style="10" customWidth="1"/>
    <col min="11" max="16384" width="9" style="10"/>
  </cols>
  <sheetData>
    <row r="2" spans="2:10" ht="25.5" x14ac:dyDescent="0.35">
      <c r="B2" s="27" t="str">
        <f>"Έτος "&amp;Δαπάνες!M7</f>
        <v>Έτος 2016</v>
      </c>
      <c r="C2" s="27"/>
      <c r="D2" s="27"/>
      <c r="E2" s="27"/>
      <c r="F2" s="27"/>
      <c r="G2" s="27"/>
      <c r="H2" s="27"/>
      <c r="I2" s="27"/>
      <c r="J2" s="27"/>
    </row>
    <row r="3" spans="2:10" ht="17.25" thickBot="1" x14ac:dyDescent="0.3"/>
    <row r="4" spans="2:10" ht="24.95" customHeight="1" thickBot="1" x14ac:dyDescent="0.3">
      <c r="B4" s="24" t="s">
        <v>27</v>
      </c>
      <c r="C4" s="25"/>
      <c r="D4" s="25"/>
      <c r="E4" s="25"/>
      <c r="F4" s="25"/>
      <c r="G4" s="25"/>
      <c r="H4" s="25"/>
      <c r="I4" s="25"/>
      <c r="J4" s="26"/>
    </row>
    <row r="5" spans="2:10" ht="17.25" thickBot="1" x14ac:dyDescent="0.3">
      <c r="B5" s="30" t="s">
        <v>14</v>
      </c>
      <c r="C5" s="28" t="s">
        <v>25</v>
      </c>
      <c r="D5" s="28"/>
      <c r="E5" s="28" t="s">
        <v>26</v>
      </c>
      <c r="F5" s="28"/>
      <c r="G5" s="29" t="s">
        <v>15</v>
      </c>
      <c r="H5" s="29"/>
      <c r="I5" s="29"/>
      <c r="J5" s="29"/>
    </row>
    <row r="6" spans="2:10" ht="17.25" thickBot="1" x14ac:dyDescent="0.3">
      <c r="B6" s="30"/>
      <c r="C6" s="28"/>
      <c r="D6" s="28"/>
      <c r="E6" s="28"/>
      <c r="F6" s="28"/>
      <c r="G6" s="29" t="s">
        <v>11</v>
      </c>
      <c r="H6" s="29"/>
      <c r="I6" s="29" t="s">
        <v>12</v>
      </c>
      <c r="J6" s="29"/>
    </row>
    <row r="7" spans="2:10" ht="17.25" thickBot="1" x14ac:dyDescent="0.3">
      <c r="B7" s="12" t="s">
        <v>16</v>
      </c>
      <c r="C7" s="13">
        <v>765</v>
      </c>
      <c r="D7" s="14"/>
      <c r="E7" s="13">
        <v>773</v>
      </c>
      <c r="F7" s="14"/>
      <c r="G7" s="13">
        <v>781</v>
      </c>
      <c r="H7" s="14"/>
      <c r="I7" s="13">
        <v>789</v>
      </c>
      <c r="J7" s="14"/>
    </row>
    <row r="8" spans="2:10" ht="17.25" thickBot="1" x14ac:dyDescent="0.3">
      <c r="B8" s="12" t="s">
        <v>17</v>
      </c>
      <c r="C8" s="13">
        <v>766</v>
      </c>
      <c r="D8" s="14"/>
      <c r="E8" s="13">
        <v>774</v>
      </c>
      <c r="F8" s="14"/>
      <c r="G8" s="13">
        <v>782</v>
      </c>
      <c r="H8" s="14"/>
      <c r="I8" s="13">
        <v>790</v>
      </c>
      <c r="J8" s="14"/>
    </row>
    <row r="9" spans="2:10" ht="17.25" thickBot="1" x14ac:dyDescent="0.3">
      <c r="B9" s="12" t="s">
        <v>18</v>
      </c>
      <c r="C9" s="13">
        <v>767</v>
      </c>
      <c r="D9" s="14"/>
      <c r="E9" s="13">
        <v>775</v>
      </c>
      <c r="F9" s="14"/>
      <c r="G9" s="13">
        <v>783</v>
      </c>
      <c r="H9" s="14"/>
      <c r="I9" s="13">
        <v>791</v>
      </c>
      <c r="J9" s="14"/>
    </row>
    <row r="10" spans="2:10" ht="17.25" thickBot="1" x14ac:dyDescent="0.3">
      <c r="B10" s="12" t="s">
        <v>19</v>
      </c>
      <c r="C10" s="13">
        <v>768</v>
      </c>
      <c r="D10" s="14"/>
      <c r="E10" s="13">
        <v>776</v>
      </c>
      <c r="F10" s="14"/>
      <c r="G10" s="13">
        <v>784</v>
      </c>
      <c r="H10" s="14"/>
      <c r="I10" s="13">
        <v>792</v>
      </c>
      <c r="J10" s="14"/>
    </row>
    <row r="11" spans="2:10" ht="17.25" thickBot="1" x14ac:dyDescent="0.3">
      <c r="B11" s="12" t="s">
        <v>20</v>
      </c>
      <c r="C11" s="13">
        <v>769</v>
      </c>
      <c r="D11" s="14"/>
      <c r="E11" s="13">
        <v>777</v>
      </c>
      <c r="F11" s="14"/>
      <c r="G11" s="13">
        <v>785</v>
      </c>
      <c r="H11" s="14"/>
      <c r="I11" s="13">
        <v>793</v>
      </c>
      <c r="J11" s="14"/>
    </row>
    <row r="12" spans="2:10" ht="17.25" thickBot="1" x14ac:dyDescent="0.3">
      <c r="B12" s="12" t="s">
        <v>21</v>
      </c>
      <c r="C12" s="13">
        <v>770</v>
      </c>
      <c r="D12" s="14"/>
      <c r="E12" s="13">
        <v>778</v>
      </c>
      <c r="F12" s="14"/>
      <c r="G12" s="13">
        <v>756</v>
      </c>
      <c r="H12" s="14"/>
      <c r="I12" s="13">
        <v>794</v>
      </c>
      <c r="J12" s="14"/>
    </row>
    <row r="13" spans="2:10" ht="17.25" thickBot="1" x14ac:dyDescent="0.3">
      <c r="B13" s="12" t="s">
        <v>22</v>
      </c>
      <c r="C13" s="13">
        <v>771</v>
      </c>
      <c r="D13" s="14">
        <f>IF(Έσοδα!N7=Έσοδα!O7,0,Έσοδα!N7)</f>
        <v>8000</v>
      </c>
      <c r="E13" s="13">
        <v>779</v>
      </c>
      <c r="F13" s="14">
        <f>IF(Έσοδα!N7=Έσοδα!O7,0,Έσοδα!O7)</f>
        <v>10000</v>
      </c>
      <c r="G13" s="13">
        <v>787</v>
      </c>
      <c r="H13" s="14">
        <f>Έσοδα!P7</f>
        <v>2000</v>
      </c>
      <c r="I13" s="13">
        <v>795</v>
      </c>
      <c r="J13" s="14">
        <f>Έσοδα!Q7</f>
        <v>0</v>
      </c>
    </row>
    <row r="14" spans="2:10" ht="17.25" thickBot="1" x14ac:dyDescent="0.3">
      <c r="B14" s="12" t="s">
        <v>23</v>
      </c>
      <c r="C14" s="13">
        <v>772</v>
      </c>
      <c r="D14" s="14">
        <f>IF(Δαπάνες!N7=Δαπάνες!O7,0,Δαπάνες!N7)</f>
        <v>18600</v>
      </c>
      <c r="E14" s="13">
        <v>780</v>
      </c>
      <c r="F14" s="14">
        <f>IF(Δαπάνες!N7=Δαπάνες!O7,0,Δαπάνες!O7)</f>
        <v>14600</v>
      </c>
      <c r="G14" s="13">
        <v>788</v>
      </c>
      <c r="H14" s="14">
        <f>Δαπάνες!P7</f>
        <v>4000</v>
      </c>
      <c r="I14" s="13">
        <v>796</v>
      </c>
      <c r="J14" s="14">
        <f>Δαπάνες!Q7</f>
        <v>0</v>
      </c>
    </row>
    <row r="15" spans="2:10" ht="17.25" thickBot="1" x14ac:dyDescent="0.3">
      <c r="B15" s="23" t="s">
        <v>24</v>
      </c>
      <c r="C15" s="23"/>
      <c r="D15" s="23"/>
      <c r="E15" s="23"/>
      <c r="F15" s="23"/>
      <c r="G15" s="13">
        <v>797</v>
      </c>
      <c r="H15" s="14">
        <f>H13+H14</f>
        <v>6000</v>
      </c>
      <c r="I15" s="13">
        <v>798</v>
      </c>
      <c r="J15" s="14">
        <f>J12+J13</f>
        <v>0</v>
      </c>
    </row>
  </sheetData>
  <sheetProtection algorithmName="SHA-512" hashValue="i+Yno8/iGf+L4pcMQE7TnVQ17mitmxA2rniW3TGLwRLMb6aT+zEcNsWv7fPYu0Xwb1VDUGyy7Uzx0uskQytAKg==" saltValue="enKkX4mRe/iFqHEENISdGg==" spinCount="100000" sheet="1"/>
  <mergeCells count="9">
    <mergeCell ref="B15:F15"/>
    <mergeCell ref="B2:J2"/>
    <mergeCell ref="B4:J4"/>
    <mergeCell ref="B5:B6"/>
    <mergeCell ref="C5:D6"/>
    <mergeCell ref="E5:F6"/>
    <mergeCell ref="G5:J5"/>
    <mergeCell ref="G6:H6"/>
    <mergeCell ref="I6:J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B2" sqref="B2:J2"/>
    </sheetView>
  </sheetViews>
  <sheetFormatPr defaultRowHeight="16.5" x14ac:dyDescent="0.25"/>
  <cols>
    <col min="1" max="1" width="9" style="10"/>
    <col min="2" max="2" width="34" style="10" customWidth="1"/>
    <col min="3" max="3" width="5.625" style="10" customWidth="1"/>
    <col min="4" max="4" width="15.625" style="10" customWidth="1"/>
    <col min="5" max="5" width="5.625" style="11" customWidth="1"/>
    <col min="6" max="6" width="15.625" style="10" customWidth="1"/>
    <col min="7" max="7" width="5.625" style="11" customWidth="1"/>
    <col min="8" max="8" width="15.625" style="10" customWidth="1"/>
    <col min="9" max="9" width="5.625" style="11" customWidth="1"/>
    <col min="10" max="10" width="15.625" style="10" customWidth="1"/>
    <col min="11" max="16384" width="9" style="10"/>
  </cols>
  <sheetData>
    <row r="2" spans="2:10" ht="25.5" x14ac:dyDescent="0.35">
      <c r="B2" s="27" t="str">
        <f>"Έτος "&amp;Δαπάνες!M8</f>
        <v>Έτος 2017</v>
      </c>
      <c r="C2" s="27"/>
      <c r="D2" s="27"/>
      <c r="E2" s="27"/>
      <c r="F2" s="27"/>
      <c r="G2" s="27"/>
      <c r="H2" s="27"/>
      <c r="I2" s="27"/>
      <c r="J2" s="27"/>
    </row>
    <row r="3" spans="2:10" ht="17.25" thickBot="1" x14ac:dyDescent="0.3"/>
    <row r="4" spans="2:10" ht="24.95" customHeight="1" thickBot="1" x14ac:dyDescent="0.3">
      <c r="B4" s="24" t="s">
        <v>27</v>
      </c>
      <c r="C4" s="25"/>
      <c r="D4" s="25"/>
      <c r="E4" s="25"/>
      <c r="F4" s="25"/>
      <c r="G4" s="25"/>
      <c r="H4" s="25"/>
      <c r="I4" s="25"/>
      <c r="J4" s="26"/>
    </row>
    <row r="5" spans="2:10" ht="17.25" thickBot="1" x14ac:dyDescent="0.3">
      <c r="B5" s="30" t="s">
        <v>14</v>
      </c>
      <c r="C5" s="28" t="s">
        <v>25</v>
      </c>
      <c r="D5" s="28"/>
      <c r="E5" s="28" t="s">
        <v>26</v>
      </c>
      <c r="F5" s="28"/>
      <c r="G5" s="29" t="s">
        <v>15</v>
      </c>
      <c r="H5" s="29"/>
      <c r="I5" s="29"/>
      <c r="J5" s="29"/>
    </row>
    <row r="6" spans="2:10" ht="17.25" thickBot="1" x14ac:dyDescent="0.3">
      <c r="B6" s="30"/>
      <c r="C6" s="28"/>
      <c r="D6" s="28"/>
      <c r="E6" s="28"/>
      <c r="F6" s="28"/>
      <c r="G6" s="29" t="s">
        <v>11</v>
      </c>
      <c r="H6" s="29"/>
      <c r="I6" s="29" t="s">
        <v>12</v>
      </c>
      <c r="J6" s="29"/>
    </row>
    <row r="7" spans="2:10" ht="17.25" thickBot="1" x14ac:dyDescent="0.3">
      <c r="B7" s="12" t="s">
        <v>16</v>
      </c>
      <c r="C7" s="13">
        <v>765</v>
      </c>
      <c r="D7" s="14"/>
      <c r="E7" s="13">
        <v>773</v>
      </c>
      <c r="F7" s="14"/>
      <c r="G7" s="13">
        <v>781</v>
      </c>
      <c r="H7" s="14"/>
      <c r="I7" s="13">
        <v>789</v>
      </c>
      <c r="J7" s="14"/>
    </row>
    <row r="8" spans="2:10" ht="17.25" thickBot="1" x14ac:dyDescent="0.3">
      <c r="B8" s="12" t="s">
        <v>17</v>
      </c>
      <c r="C8" s="13">
        <v>766</v>
      </c>
      <c r="D8" s="14"/>
      <c r="E8" s="13">
        <v>774</v>
      </c>
      <c r="F8" s="14"/>
      <c r="G8" s="13">
        <v>782</v>
      </c>
      <c r="H8" s="14"/>
      <c r="I8" s="13">
        <v>790</v>
      </c>
      <c r="J8" s="14"/>
    </row>
    <row r="9" spans="2:10" ht="17.25" thickBot="1" x14ac:dyDescent="0.3">
      <c r="B9" s="12" t="s">
        <v>18</v>
      </c>
      <c r="C9" s="13">
        <v>767</v>
      </c>
      <c r="D9" s="14"/>
      <c r="E9" s="13">
        <v>775</v>
      </c>
      <c r="F9" s="14"/>
      <c r="G9" s="13">
        <v>783</v>
      </c>
      <c r="H9" s="14"/>
      <c r="I9" s="13">
        <v>791</v>
      </c>
      <c r="J9" s="14"/>
    </row>
    <row r="10" spans="2:10" ht="17.25" thickBot="1" x14ac:dyDescent="0.3">
      <c r="B10" s="12" t="s">
        <v>19</v>
      </c>
      <c r="C10" s="13">
        <v>768</v>
      </c>
      <c r="D10" s="14"/>
      <c r="E10" s="13">
        <v>776</v>
      </c>
      <c r="F10" s="14"/>
      <c r="G10" s="13">
        <v>784</v>
      </c>
      <c r="H10" s="14"/>
      <c r="I10" s="13">
        <v>792</v>
      </c>
      <c r="J10" s="14"/>
    </row>
    <row r="11" spans="2:10" ht="17.25" thickBot="1" x14ac:dyDescent="0.3">
      <c r="B11" s="12" t="s">
        <v>20</v>
      </c>
      <c r="C11" s="13">
        <v>769</v>
      </c>
      <c r="D11" s="14"/>
      <c r="E11" s="13">
        <v>777</v>
      </c>
      <c r="F11" s="14"/>
      <c r="G11" s="13">
        <v>785</v>
      </c>
      <c r="H11" s="14"/>
      <c r="I11" s="13">
        <v>793</v>
      </c>
      <c r="J11" s="14"/>
    </row>
    <row r="12" spans="2:10" ht="17.25" thickBot="1" x14ac:dyDescent="0.3">
      <c r="B12" s="12" t="s">
        <v>21</v>
      </c>
      <c r="C12" s="13">
        <v>770</v>
      </c>
      <c r="D12" s="14"/>
      <c r="E12" s="13">
        <v>778</v>
      </c>
      <c r="F12" s="14"/>
      <c r="G12" s="13">
        <v>756</v>
      </c>
      <c r="H12" s="14"/>
      <c r="I12" s="13">
        <v>794</v>
      </c>
      <c r="J12" s="14"/>
    </row>
    <row r="13" spans="2:10" ht="17.25" thickBot="1" x14ac:dyDescent="0.3">
      <c r="B13" s="12" t="s">
        <v>22</v>
      </c>
      <c r="C13" s="13">
        <v>771</v>
      </c>
      <c r="D13" s="14">
        <f>IF(Έσοδα!N8=Έσοδα!O8,0,Έσοδα!N8)</f>
        <v>0</v>
      </c>
      <c r="E13" s="13">
        <v>779</v>
      </c>
      <c r="F13" s="14">
        <f>IF(Έσοδα!N8=Έσοδα!O8,0,Έσοδα!O8)</f>
        <v>0</v>
      </c>
      <c r="G13" s="13">
        <v>787</v>
      </c>
      <c r="H13" s="14">
        <f>Έσοδα!P8</f>
        <v>0</v>
      </c>
      <c r="I13" s="13">
        <v>795</v>
      </c>
      <c r="J13" s="14">
        <f>Έσοδα!Q8</f>
        <v>0</v>
      </c>
    </row>
    <row r="14" spans="2:10" ht="17.25" thickBot="1" x14ac:dyDescent="0.3">
      <c r="B14" s="12" t="s">
        <v>23</v>
      </c>
      <c r="C14" s="13">
        <v>772</v>
      </c>
      <c r="D14" s="14">
        <f>IF(Δαπάνες!N8=Δαπάνες!O8,0,Δαπάνες!N8)</f>
        <v>0</v>
      </c>
      <c r="E14" s="13">
        <v>780</v>
      </c>
      <c r="F14" s="14">
        <f>IF(Δαπάνες!N8=Δαπάνες!O8,0,Δαπάνες!O8)</f>
        <v>0</v>
      </c>
      <c r="G14" s="13">
        <v>788</v>
      </c>
      <c r="H14" s="14">
        <f>Δαπάνες!P8</f>
        <v>0</v>
      </c>
      <c r="I14" s="13">
        <v>796</v>
      </c>
      <c r="J14" s="14">
        <f>Δαπάνες!Q8</f>
        <v>0</v>
      </c>
    </row>
    <row r="15" spans="2:10" ht="17.25" thickBot="1" x14ac:dyDescent="0.3">
      <c r="B15" s="23" t="s">
        <v>24</v>
      </c>
      <c r="C15" s="23"/>
      <c r="D15" s="23"/>
      <c r="E15" s="23"/>
      <c r="F15" s="23"/>
      <c r="G15" s="13">
        <v>797</v>
      </c>
      <c r="H15" s="14">
        <f>H13+H14</f>
        <v>0</v>
      </c>
      <c r="I15" s="13">
        <v>798</v>
      </c>
      <c r="J15" s="14">
        <f>J12+J13</f>
        <v>0</v>
      </c>
    </row>
  </sheetData>
  <sheetProtection algorithmName="SHA-512" hashValue="PHvrhSX642g1Xf4YoUC0wM+HS8FvrO42hfPsJRgCKVhbDXVR1SGYPUy7W5kIoAQrSSMAaBA14+AJOO7wt93ORg==" saltValue="AmyFjKa7GD9WNOJ/ndJ4bg==" spinCount="100000" sheet="1"/>
  <mergeCells count="9">
    <mergeCell ref="B15:F15"/>
    <mergeCell ref="B2:J2"/>
    <mergeCell ref="B4:J4"/>
    <mergeCell ref="B5:B6"/>
    <mergeCell ref="C5:D6"/>
    <mergeCell ref="E5:F6"/>
    <mergeCell ref="G5:J5"/>
    <mergeCell ref="G6:H6"/>
    <mergeCell ref="I6:J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B2" sqref="B2:J2"/>
    </sheetView>
  </sheetViews>
  <sheetFormatPr defaultRowHeight="16.5" x14ac:dyDescent="0.25"/>
  <cols>
    <col min="1" max="1" width="9" style="10"/>
    <col min="2" max="2" width="34" style="10" customWidth="1"/>
    <col min="3" max="3" width="5.625" style="10" customWidth="1"/>
    <col min="4" max="4" width="15.625" style="10" customWidth="1"/>
    <col min="5" max="5" width="5.625" style="11" customWidth="1"/>
    <col min="6" max="6" width="15.625" style="10" customWidth="1"/>
    <col min="7" max="7" width="5.625" style="11" customWidth="1"/>
    <col min="8" max="8" width="15.625" style="10" customWidth="1"/>
    <col min="9" max="9" width="5.625" style="11" customWidth="1"/>
    <col min="10" max="10" width="15.625" style="10" customWidth="1"/>
    <col min="11" max="16384" width="9" style="10"/>
  </cols>
  <sheetData>
    <row r="2" spans="2:10" ht="25.5" x14ac:dyDescent="0.35">
      <c r="B2" s="27" t="str">
        <f>"Έτος "&amp;Δαπάνες!M9</f>
        <v>Έτος 2018</v>
      </c>
      <c r="C2" s="27"/>
      <c r="D2" s="27"/>
      <c r="E2" s="27"/>
      <c r="F2" s="27"/>
      <c r="G2" s="27"/>
      <c r="H2" s="27"/>
      <c r="I2" s="27"/>
      <c r="J2" s="27"/>
    </row>
    <row r="3" spans="2:10" ht="17.25" thickBot="1" x14ac:dyDescent="0.3"/>
    <row r="4" spans="2:10" ht="24.95" customHeight="1" thickBot="1" x14ac:dyDescent="0.3">
      <c r="B4" s="24" t="s">
        <v>27</v>
      </c>
      <c r="C4" s="25"/>
      <c r="D4" s="25"/>
      <c r="E4" s="25"/>
      <c r="F4" s="25"/>
      <c r="G4" s="25"/>
      <c r="H4" s="25"/>
      <c r="I4" s="25"/>
      <c r="J4" s="26"/>
    </row>
    <row r="5" spans="2:10" ht="17.25" thickBot="1" x14ac:dyDescent="0.3">
      <c r="B5" s="30" t="s">
        <v>14</v>
      </c>
      <c r="C5" s="28" t="s">
        <v>25</v>
      </c>
      <c r="D5" s="28"/>
      <c r="E5" s="28" t="s">
        <v>26</v>
      </c>
      <c r="F5" s="28"/>
      <c r="G5" s="29" t="s">
        <v>15</v>
      </c>
      <c r="H5" s="29"/>
      <c r="I5" s="29"/>
      <c r="J5" s="29"/>
    </row>
    <row r="6" spans="2:10" ht="17.25" thickBot="1" x14ac:dyDescent="0.3">
      <c r="B6" s="30"/>
      <c r="C6" s="28"/>
      <c r="D6" s="28"/>
      <c r="E6" s="28"/>
      <c r="F6" s="28"/>
      <c r="G6" s="29" t="s">
        <v>11</v>
      </c>
      <c r="H6" s="29"/>
      <c r="I6" s="29" t="s">
        <v>12</v>
      </c>
      <c r="J6" s="29"/>
    </row>
    <row r="7" spans="2:10" ht="17.25" thickBot="1" x14ac:dyDescent="0.3">
      <c r="B7" s="12" t="s">
        <v>16</v>
      </c>
      <c r="C7" s="13">
        <v>765</v>
      </c>
      <c r="D7" s="14"/>
      <c r="E7" s="13">
        <v>773</v>
      </c>
      <c r="F7" s="14"/>
      <c r="G7" s="13">
        <v>781</v>
      </c>
      <c r="H7" s="14"/>
      <c r="I7" s="13">
        <v>789</v>
      </c>
      <c r="J7" s="14"/>
    </row>
    <row r="8" spans="2:10" ht="17.25" thickBot="1" x14ac:dyDescent="0.3">
      <c r="B8" s="12" t="s">
        <v>17</v>
      </c>
      <c r="C8" s="13">
        <v>766</v>
      </c>
      <c r="D8" s="14"/>
      <c r="E8" s="13">
        <v>774</v>
      </c>
      <c r="F8" s="14"/>
      <c r="G8" s="13">
        <v>782</v>
      </c>
      <c r="H8" s="14"/>
      <c r="I8" s="13">
        <v>790</v>
      </c>
      <c r="J8" s="14"/>
    </row>
    <row r="9" spans="2:10" ht="17.25" thickBot="1" x14ac:dyDescent="0.3">
      <c r="B9" s="12" t="s">
        <v>18</v>
      </c>
      <c r="C9" s="13">
        <v>767</v>
      </c>
      <c r="D9" s="14"/>
      <c r="E9" s="13">
        <v>775</v>
      </c>
      <c r="F9" s="14"/>
      <c r="G9" s="13">
        <v>783</v>
      </c>
      <c r="H9" s="14"/>
      <c r="I9" s="13">
        <v>791</v>
      </c>
      <c r="J9" s="14"/>
    </row>
    <row r="10" spans="2:10" ht="17.25" thickBot="1" x14ac:dyDescent="0.3">
      <c r="B10" s="12" t="s">
        <v>19</v>
      </c>
      <c r="C10" s="13">
        <v>768</v>
      </c>
      <c r="D10" s="14"/>
      <c r="E10" s="13">
        <v>776</v>
      </c>
      <c r="F10" s="14"/>
      <c r="G10" s="13">
        <v>784</v>
      </c>
      <c r="H10" s="14"/>
      <c r="I10" s="13">
        <v>792</v>
      </c>
      <c r="J10" s="14"/>
    </row>
    <row r="11" spans="2:10" ht="17.25" thickBot="1" x14ac:dyDescent="0.3">
      <c r="B11" s="12" t="s">
        <v>20</v>
      </c>
      <c r="C11" s="13">
        <v>769</v>
      </c>
      <c r="D11" s="14"/>
      <c r="E11" s="13">
        <v>777</v>
      </c>
      <c r="F11" s="14"/>
      <c r="G11" s="13">
        <v>785</v>
      </c>
      <c r="H11" s="14"/>
      <c r="I11" s="13">
        <v>793</v>
      </c>
      <c r="J11" s="14"/>
    </row>
    <row r="12" spans="2:10" ht="17.25" thickBot="1" x14ac:dyDescent="0.3">
      <c r="B12" s="12" t="s">
        <v>21</v>
      </c>
      <c r="C12" s="13">
        <v>770</v>
      </c>
      <c r="D12" s="14"/>
      <c r="E12" s="13">
        <v>778</v>
      </c>
      <c r="F12" s="14"/>
      <c r="G12" s="13">
        <v>756</v>
      </c>
      <c r="H12" s="14"/>
      <c r="I12" s="13">
        <v>794</v>
      </c>
      <c r="J12" s="14"/>
    </row>
    <row r="13" spans="2:10" ht="17.25" thickBot="1" x14ac:dyDescent="0.3">
      <c r="B13" s="12" t="s">
        <v>22</v>
      </c>
      <c r="C13" s="13">
        <v>771</v>
      </c>
      <c r="D13" s="14">
        <f>IF(Έσοδα!N9=Έσοδα!O9,0,Έσοδα!N9)</f>
        <v>0</v>
      </c>
      <c r="E13" s="13">
        <v>779</v>
      </c>
      <c r="F13" s="14">
        <f>IF(Έσοδα!N9=Έσοδα!O9,0,Έσοδα!O9)</f>
        <v>0</v>
      </c>
      <c r="G13" s="13">
        <v>787</v>
      </c>
      <c r="H13" s="14">
        <f>Έσοδα!P9</f>
        <v>0</v>
      </c>
      <c r="I13" s="13">
        <v>795</v>
      </c>
      <c r="J13" s="14">
        <f>Έσοδα!Q9</f>
        <v>0</v>
      </c>
    </row>
    <row r="14" spans="2:10" ht="17.25" thickBot="1" x14ac:dyDescent="0.3">
      <c r="B14" s="12" t="s">
        <v>23</v>
      </c>
      <c r="C14" s="13">
        <v>772</v>
      </c>
      <c r="D14" s="14">
        <f>IF(Δαπάνες!N9=Δαπάνες!O9,0,Δαπάνες!N9)</f>
        <v>0</v>
      </c>
      <c r="E14" s="13">
        <v>780</v>
      </c>
      <c r="F14" s="14">
        <f>IF(Δαπάνες!N9=Δαπάνες!O9,0,Δαπάνες!O9)</f>
        <v>0</v>
      </c>
      <c r="G14" s="13">
        <v>788</v>
      </c>
      <c r="H14" s="14">
        <f>Δαπάνες!P9</f>
        <v>0</v>
      </c>
      <c r="I14" s="13">
        <v>796</v>
      </c>
      <c r="J14" s="14">
        <f>Δαπάνες!Q9</f>
        <v>0</v>
      </c>
    </row>
    <row r="15" spans="2:10" ht="17.25" thickBot="1" x14ac:dyDescent="0.3">
      <c r="B15" s="23" t="s">
        <v>24</v>
      </c>
      <c r="C15" s="23"/>
      <c r="D15" s="23"/>
      <c r="E15" s="23"/>
      <c r="F15" s="23"/>
      <c r="G15" s="13">
        <v>797</v>
      </c>
      <c r="H15" s="14">
        <f>H13+H14</f>
        <v>0</v>
      </c>
      <c r="I15" s="13">
        <v>798</v>
      </c>
      <c r="J15" s="14">
        <f>J12+J13</f>
        <v>0</v>
      </c>
    </row>
  </sheetData>
  <sheetProtection algorithmName="SHA-512" hashValue="m1urq+cN4RRtKth6K04Z77+yGhZZSe74vq8r/YuNDMeyWKLLdWKdNv03eZfCL9xt5VhFPZM3stMZq0IeQTx1Vg==" saltValue="lk3g9DqBHRjK0XBUyiZmYQ==" spinCount="100000" sheet="1"/>
  <mergeCells count="9">
    <mergeCell ref="B15:F15"/>
    <mergeCell ref="B2:J2"/>
    <mergeCell ref="B4:J4"/>
    <mergeCell ref="B5:B6"/>
    <mergeCell ref="C5:D6"/>
    <mergeCell ref="E5:F6"/>
    <mergeCell ref="G5:J5"/>
    <mergeCell ref="G6:H6"/>
    <mergeCell ref="I6:J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B2" sqref="B2:J2"/>
    </sheetView>
  </sheetViews>
  <sheetFormatPr defaultRowHeight="16.5" x14ac:dyDescent="0.25"/>
  <cols>
    <col min="1" max="1" width="9" style="10"/>
    <col min="2" max="2" width="34" style="10" customWidth="1"/>
    <col min="3" max="3" width="5.625" style="10" customWidth="1"/>
    <col min="4" max="4" width="15.625" style="10" customWidth="1"/>
    <col min="5" max="5" width="5.625" style="11" customWidth="1"/>
    <col min="6" max="6" width="15.625" style="10" customWidth="1"/>
    <col min="7" max="7" width="5.625" style="11" customWidth="1"/>
    <col min="8" max="8" width="15.625" style="10" customWidth="1"/>
    <col min="9" max="9" width="5.625" style="11" customWidth="1"/>
    <col min="10" max="10" width="15.625" style="10" customWidth="1"/>
    <col min="11" max="16384" width="9" style="10"/>
  </cols>
  <sheetData>
    <row r="2" spans="2:10" ht="25.5" x14ac:dyDescent="0.35">
      <c r="B2" s="27" t="str">
        <f>"Έτος "&amp;Δαπάνες!M10</f>
        <v>Έτος 2019</v>
      </c>
      <c r="C2" s="27"/>
      <c r="D2" s="27"/>
      <c r="E2" s="27"/>
      <c r="F2" s="27"/>
      <c r="G2" s="27"/>
      <c r="H2" s="27"/>
      <c r="I2" s="27"/>
      <c r="J2" s="27"/>
    </row>
    <row r="3" spans="2:10" ht="17.25" thickBot="1" x14ac:dyDescent="0.3"/>
    <row r="4" spans="2:10" ht="24.95" customHeight="1" thickBot="1" x14ac:dyDescent="0.3">
      <c r="B4" s="24" t="s">
        <v>27</v>
      </c>
      <c r="C4" s="25"/>
      <c r="D4" s="25"/>
      <c r="E4" s="25"/>
      <c r="F4" s="25"/>
      <c r="G4" s="25"/>
      <c r="H4" s="25"/>
      <c r="I4" s="25"/>
      <c r="J4" s="26"/>
    </row>
    <row r="5" spans="2:10" ht="17.25" thickBot="1" x14ac:dyDescent="0.3">
      <c r="B5" s="30" t="s">
        <v>14</v>
      </c>
      <c r="C5" s="28" t="s">
        <v>25</v>
      </c>
      <c r="D5" s="28"/>
      <c r="E5" s="28" t="s">
        <v>26</v>
      </c>
      <c r="F5" s="28"/>
      <c r="G5" s="29" t="s">
        <v>15</v>
      </c>
      <c r="H5" s="29"/>
      <c r="I5" s="29"/>
      <c r="J5" s="29"/>
    </row>
    <row r="6" spans="2:10" ht="17.25" thickBot="1" x14ac:dyDescent="0.3">
      <c r="B6" s="30"/>
      <c r="C6" s="28"/>
      <c r="D6" s="28"/>
      <c r="E6" s="28"/>
      <c r="F6" s="28"/>
      <c r="G6" s="29" t="s">
        <v>11</v>
      </c>
      <c r="H6" s="29"/>
      <c r="I6" s="29" t="s">
        <v>12</v>
      </c>
      <c r="J6" s="29"/>
    </row>
    <row r="7" spans="2:10" ht="17.25" thickBot="1" x14ac:dyDescent="0.3">
      <c r="B7" s="12" t="s">
        <v>16</v>
      </c>
      <c r="C7" s="13">
        <v>765</v>
      </c>
      <c r="D7" s="14"/>
      <c r="E7" s="13">
        <v>773</v>
      </c>
      <c r="F7" s="14"/>
      <c r="G7" s="13">
        <v>781</v>
      </c>
      <c r="H7" s="14"/>
      <c r="I7" s="13">
        <v>789</v>
      </c>
      <c r="J7" s="14"/>
    </row>
    <row r="8" spans="2:10" ht="17.25" thickBot="1" x14ac:dyDescent="0.3">
      <c r="B8" s="12" t="s">
        <v>17</v>
      </c>
      <c r="C8" s="13">
        <v>766</v>
      </c>
      <c r="D8" s="14"/>
      <c r="E8" s="13">
        <v>774</v>
      </c>
      <c r="F8" s="14"/>
      <c r="G8" s="13">
        <v>782</v>
      </c>
      <c r="H8" s="14"/>
      <c r="I8" s="13">
        <v>790</v>
      </c>
      <c r="J8" s="14"/>
    </row>
    <row r="9" spans="2:10" ht="17.25" thickBot="1" x14ac:dyDescent="0.3">
      <c r="B9" s="12" t="s">
        <v>18</v>
      </c>
      <c r="C9" s="13">
        <v>767</v>
      </c>
      <c r="D9" s="14"/>
      <c r="E9" s="13">
        <v>775</v>
      </c>
      <c r="F9" s="14"/>
      <c r="G9" s="13">
        <v>783</v>
      </c>
      <c r="H9" s="14"/>
      <c r="I9" s="13">
        <v>791</v>
      </c>
      <c r="J9" s="14"/>
    </row>
    <row r="10" spans="2:10" ht="17.25" thickBot="1" x14ac:dyDescent="0.3">
      <c r="B10" s="12" t="s">
        <v>19</v>
      </c>
      <c r="C10" s="13">
        <v>768</v>
      </c>
      <c r="D10" s="14"/>
      <c r="E10" s="13">
        <v>776</v>
      </c>
      <c r="F10" s="14"/>
      <c r="G10" s="13">
        <v>784</v>
      </c>
      <c r="H10" s="14"/>
      <c r="I10" s="13">
        <v>792</v>
      </c>
      <c r="J10" s="14"/>
    </row>
    <row r="11" spans="2:10" ht="17.25" thickBot="1" x14ac:dyDescent="0.3">
      <c r="B11" s="12" t="s">
        <v>20</v>
      </c>
      <c r="C11" s="13">
        <v>769</v>
      </c>
      <c r="D11" s="14"/>
      <c r="E11" s="13">
        <v>777</v>
      </c>
      <c r="F11" s="14"/>
      <c r="G11" s="13">
        <v>785</v>
      </c>
      <c r="H11" s="14"/>
      <c r="I11" s="13">
        <v>793</v>
      </c>
      <c r="J11" s="14"/>
    </row>
    <row r="12" spans="2:10" ht="17.25" thickBot="1" x14ac:dyDescent="0.3">
      <c r="B12" s="12" t="s">
        <v>21</v>
      </c>
      <c r="C12" s="13">
        <v>770</v>
      </c>
      <c r="D12" s="14"/>
      <c r="E12" s="13">
        <v>778</v>
      </c>
      <c r="F12" s="14"/>
      <c r="G12" s="13">
        <v>756</v>
      </c>
      <c r="H12" s="14"/>
      <c r="I12" s="13">
        <v>794</v>
      </c>
      <c r="J12" s="14"/>
    </row>
    <row r="13" spans="2:10" ht="17.25" thickBot="1" x14ac:dyDescent="0.3">
      <c r="B13" s="12" t="s">
        <v>22</v>
      </c>
      <c r="C13" s="13">
        <v>771</v>
      </c>
      <c r="D13" s="14">
        <f>IF(Έσοδα!N10=Έσοδα!O10,0,Έσοδα!N10)</f>
        <v>0</v>
      </c>
      <c r="E13" s="13">
        <v>779</v>
      </c>
      <c r="F13" s="14">
        <f>IF(Έσοδα!N10=Έσοδα!O10,0,Έσοδα!O10)</f>
        <v>0</v>
      </c>
      <c r="G13" s="13">
        <v>787</v>
      </c>
      <c r="H13" s="14">
        <f>Έσοδα!P10</f>
        <v>0</v>
      </c>
      <c r="I13" s="13">
        <v>795</v>
      </c>
      <c r="J13" s="14">
        <f>Έσοδα!Q10</f>
        <v>0</v>
      </c>
    </row>
    <row r="14" spans="2:10" ht="17.25" thickBot="1" x14ac:dyDescent="0.3">
      <c r="B14" s="12" t="s">
        <v>23</v>
      </c>
      <c r="C14" s="13">
        <v>772</v>
      </c>
      <c r="D14" s="14">
        <f>IF(Δαπάνες!N10=Δαπάνες!O10,0,Δαπάνες!N10)</f>
        <v>0</v>
      </c>
      <c r="E14" s="13">
        <v>780</v>
      </c>
      <c r="F14" s="14">
        <f>IF(Δαπάνες!N10=Δαπάνες!O10,0,Δαπάνες!O10)</f>
        <v>0</v>
      </c>
      <c r="G14" s="13">
        <v>788</v>
      </c>
      <c r="H14" s="14">
        <f>Δαπάνες!P10</f>
        <v>0</v>
      </c>
      <c r="I14" s="13">
        <v>796</v>
      </c>
      <c r="J14" s="14">
        <f>Δαπάνες!Q10</f>
        <v>0</v>
      </c>
    </row>
    <row r="15" spans="2:10" ht="17.25" thickBot="1" x14ac:dyDescent="0.3">
      <c r="B15" s="23" t="s">
        <v>24</v>
      </c>
      <c r="C15" s="23"/>
      <c r="D15" s="23"/>
      <c r="E15" s="23"/>
      <c r="F15" s="23"/>
      <c r="G15" s="13">
        <v>797</v>
      </c>
      <c r="H15" s="14">
        <f>H13+H14</f>
        <v>0</v>
      </c>
      <c r="I15" s="13">
        <v>798</v>
      </c>
      <c r="J15" s="14">
        <f>J12+J13</f>
        <v>0</v>
      </c>
    </row>
  </sheetData>
  <sheetProtection algorithmName="SHA-512" hashValue="8eHCWPI3swH2On7+j9JDN0QbWIDvTl5dGSodNO8u5U7x6hNptadW7rmOFuz+GsOt6EpGNHO5WuecwZjZ5b7cMw==" saltValue="BO74btYcL9IcgrIQmtCUMQ==" spinCount="100000" sheet="1"/>
  <mergeCells count="9">
    <mergeCell ref="B15:F15"/>
    <mergeCell ref="B2:J2"/>
    <mergeCell ref="B4:J4"/>
    <mergeCell ref="B5:B6"/>
    <mergeCell ref="C5:D6"/>
    <mergeCell ref="E5:F6"/>
    <mergeCell ref="G5:J5"/>
    <mergeCell ref="G6:H6"/>
    <mergeCell ref="I6:J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B2" sqref="B2:J2"/>
    </sheetView>
  </sheetViews>
  <sheetFormatPr defaultRowHeight="16.5" x14ac:dyDescent="0.25"/>
  <cols>
    <col min="1" max="1" width="9" style="10"/>
    <col min="2" max="2" width="34" style="10" customWidth="1"/>
    <col min="3" max="3" width="5.625" style="10" customWidth="1"/>
    <col min="4" max="4" width="15.625" style="10" customWidth="1"/>
    <col min="5" max="5" width="5.625" style="11" customWidth="1"/>
    <col min="6" max="6" width="15.625" style="10" customWidth="1"/>
    <col min="7" max="7" width="5.625" style="11" customWidth="1"/>
    <col min="8" max="8" width="15.625" style="10" customWidth="1"/>
    <col min="9" max="9" width="5.625" style="11" customWidth="1"/>
    <col min="10" max="10" width="15.625" style="10" customWidth="1"/>
    <col min="11" max="16384" width="9" style="10"/>
  </cols>
  <sheetData>
    <row r="2" spans="2:10" ht="25.5" x14ac:dyDescent="0.35">
      <c r="B2" s="27" t="str">
        <f>"Έτος "&amp;Δαπάνες!M11</f>
        <v>Έτος 2020</v>
      </c>
      <c r="C2" s="27"/>
      <c r="D2" s="27"/>
      <c r="E2" s="27"/>
      <c r="F2" s="27"/>
      <c r="G2" s="27"/>
      <c r="H2" s="27"/>
      <c r="I2" s="27"/>
      <c r="J2" s="27"/>
    </row>
    <row r="3" spans="2:10" ht="17.25" thickBot="1" x14ac:dyDescent="0.3"/>
    <row r="4" spans="2:10" ht="24.95" customHeight="1" thickBot="1" x14ac:dyDescent="0.3">
      <c r="B4" s="24" t="s">
        <v>27</v>
      </c>
      <c r="C4" s="25"/>
      <c r="D4" s="25"/>
      <c r="E4" s="25"/>
      <c r="F4" s="25"/>
      <c r="G4" s="25"/>
      <c r="H4" s="25"/>
      <c r="I4" s="25"/>
      <c r="J4" s="26"/>
    </row>
    <row r="5" spans="2:10" ht="17.25" thickBot="1" x14ac:dyDescent="0.3">
      <c r="B5" s="30" t="s">
        <v>14</v>
      </c>
      <c r="C5" s="28" t="s">
        <v>25</v>
      </c>
      <c r="D5" s="28"/>
      <c r="E5" s="28" t="s">
        <v>26</v>
      </c>
      <c r="F5" s="28"/>
      <c r="G5" s="29" t="s">
        <v>15</v>
      </c>
      <c r="H5" s="29"/>
      <c r="I5" s="29"/>
      <c r="J5" s="29"/>
    </row>
    <row r="6" spans="2:10" ht="17.25" thickBot="1" x14ac:dyDescent="0.3">
      <c r="B6" s="30"/>
      <c r="C6" s="28"/>
      <c r="D6" s="28"/>
      <c r="E6" s="28"/>
      <c r="F6" s="28"/>
      <c r="G6" s="29" t="s">
        <v>11</v>
      </c>
      <c r="H6" s="29"/>
      <c r="I6" s="29" t="s">
        <v>12</v>
      </c>
      <c r="J6" s="29"/>
    </row>
    <row r="7" spans="2:10" ht="17.25" thickBot="1" x14ac:dyDescent="0.3">
      <c r="B7" s="12" t="s">
        <v>16</v>
      </c>
      <c r="C7" s="13">
        <v>765</v>
      </c>
      <c r="D7" s="14"/>
      <c r="E7" s="13">
        <v>773</v>
      </c>
      <c r="F7" s="14"/>
      <c r="G7" s="13">
        <v>781</v>
      </c>
      <c r="H7" s="14"/>
      <c r="I7" s="13">
        <v>789</v>
      </c>
      <c r="J7" s="14"/>
    </row>
    <row r="8" spans="2:10" ht="17.25" thickBot="1" x14ac:dyDescent="0.3">
      <c r="B8" s="12" t="s">
        <v>17</v>
      </c>
      <c r="C8" s="13">
        <v>766</v>
      </c>
      <c r="D8" s="14"/>
      <c r="E8" s="13">
        <v>774</v>
      </c>
      <c r="F8" s="14"/>
      <c r="G8" s="13">
        <v>782</v>
      </c>
      <c r="H8" s="14"/>
      <c r="I8" s="13">
        <v>790</v>
      </c>
      <c r="J8" s="14"/>
    </row>
    <row r="9" spans="2:10" ht="17.25" thickBot="1" x14ac:dyDescent="0.3">
      <c r="B9" s="12" t="s">
        <v>18</v>
      </c>
      <c r="C9" s="13">
        <v>767</v>
      </c>
      <c r="D9" s="14"/>
      <c r="E9" s="13">
        <v>775</v>
      </c>
      <c r="F9" s="14"/>
      <c r="G9" s="13">
        <v>783</v>
      </c>
      <c r="H9" s="14"/>
      <c r="I9" s="13">
        <v>791</v>
      </c>
      <c r="J9" s="14"/>
    </row>
    <row r="10" spans="2:10" ht="17.25" thickBot="1" x14ac:dyDescent="0.3">
      <c r="B10" s="12" t="s">
        <v>19</v>
      </c>
      <c r="C10" s="13">
        <v>768</v>
      </c>
      <c r="D10" s="14"/>
      <c r="E10" s="13">
        <v>776</v>
      </c>
      <c r="F10" s="14"/>
      <c r="G10" s="13">
        <v>784</v>
      </c>
      <c r="H10" s="14"/>
      <c r="I10" s="13">
        <v>792</v>
      </c>
      <c r="J10" s="14"/>
    </row>
    <row r="11" spans="2:10" ht="17.25" thickBot="1" x14ac:dyDescent="0.3">
      <c r="B11" s="12" t="s">
        <v>20</v>
      </c>
      <c r="C11" s="13">
        <v>769</v>
      </c>
      <c r="D11" s="14"/>
      <c r="E11" s="13">
        <v>777</v>
      </c>
      <c r="F11" s="14"/>
      <c r="G11" s="13">
        <v>785</v>
      </c>
      <c r="H11" s="14"/>
      <c r="I11" s="13">
        <v>793</v>
      </c>
      <c r="J11" s="14"/>
    </row>
    <row r="12" spans="2:10" ht="17.25" thickBot="1" x14ac:dyDescent="0.3">
      <c r="B12" s="12" t="s">
        <v>21</v>
      </c>
      <c r="C12" s="13">
        <v>770</v>
      </c>
      <c r="D12" s="14"/>
      <c r="E12" s="13">
        <v>778</v>
      </c>
      <c r="F12" s="14"/>
      <c r="G12" s="13">
        <v>756</v>
      </c>
      <c r="H12" s="14"/>
      <c r="I12" s="13">
        <v>794</v>
      </c>
      <c r="J12" s="14"/>
    </row>
    <row r="13" spans="2:10" ht="17.25" thickBot="1" x14ac:dyDescent="0.3">
      <c r="B13" s="12" t="s">
        <v>22</v>
      </c>
      <c r="C13" s="13">
        <v>771</v>
      </c>
      <c r="D13" s="14">
        <f>IF(Έσοδα!N11=Έσοδα!O11,0,Έσοδα!N11)</f>
        <v>0</v>
      </c>
      <c r="E13" s="13">
        <v>779</v>
      </c>
      <c r="F13" s="14">
        <f>IF(Έσοδα!N11=Έσοδα!O11,0,Έσοδα!O11)</f>
        <v>0</v>
      </c>
      <c r="G13" s="13">
        <v>787</v>
      </c>
      <c r="H13" s="14">
        <f>Έσοδα!P11</f>
        <v>0</v>
      </c>
      <c r="I13" s="13">
        <v>795</v>
      </c>
      <c r="J13" s="14">
        <f>Έσοδα!Q11</f>
        <v>0</v>
      </c>
    </row>
    <row r="14" spans="2:10" ht="17.25" thickBot="1" x14ac:dyDescent="0.3">
      <c r="B14" s="12" t="s">
        <v>23</v>
      </c>
      <c r="C14" s="13">
        <v>772</v>
      </c>
      <c r="D14" s="14">
        <f>IF(Δαπάνες!N11=Δαπάνες!O11,0,Δαπάνες!N11)</f>
        <v>0</v>
      </c>
      <c r="E14" s="13">
        <v>780</v>
      </c>
      <c r="F14" s="14">
        <f>IF(Δαπάνες!N11=Δαπάνες!O11,0,Δαπάνες!O11)</f>
        <v>0</v>
      </c>
      <c r="G14" s="13">
        <v>788</v>
      </c>
      <c r="H14" s="14">
        <f>Δαπάνες!P11</f>
        <v>0</v>
      </c>
      <c r="I14" s="13">
        <v>796</v>
      </c>
      <c r="J14" s="14">
        <f>Δαπάνες!Q11</f>
        <v>0</v>
      </c>
    </row>
    <row r="15" spans="2:10" ht="17.25" thickBot="1" x14ac:dyDescent="0.3">
      <c r="B15" s="23" t="s">
        <v>24</v>
      </c>
      <c r="C15" s="23"/>
      <c r="D15" s="23"/>
      <c r="E15" s="23"/>
      <c r="F15" s="23"/>
      <c r="G15" s="13">
        <v>797</v>
      </c>
      <c r="H15" s="14">
        <f>H13+H14</f>
        <v>0</v>
      </c>
      <c r="I15" s="13">
        <v>798</v>
      </c>
      <c r="J15" s="14">
        <f>J12+J13</f>
        <v>0</v>
      </c>
    </row>
  </sheetData>
  <sheetProtection algorithmName="SHA-512" hashValue="cQ1U88sdXmhGZzwTcak4QGo/TpWZ6iNfUHxJ8BAs4H9Br+9FNRcu42tAz9cyxoweT7Asof4FPJhncOd3Po3PCw==" saltValue="QKlZdjMATkGL5owfDEoVgw==" spinCount="100000" sheet="1"/>
  <mergeCells count="9">
    <mergeCell ref="B15:F15"/>
    <mergeCell ref="B2:J2"/>
    <mergeCell ref="B4:J4"/>
    <mergeCell ref="B5:B6"/>
    <mergeCell ref="C5:D6"/>
    <mergeCell ref="E5:F6"/>
    <mergeCell ref="G5:J5"/>
    <mergeCell ref="G6:H6"/>
    <mergeCell ref="I6:J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Έσοδα</vt:lpstr>
      <vt:lpstr>Δαπάνες</vt:lpstr>
      <vt:lpstr>Κ_2015</vt:lpstr>
      <vt:lpstr>Κ_2016</vt:lpstr>
      <vt:lpstr>Κ_2017</vt:lpstr>
      <vt:lpstr>Κ_2018</vt:lpstr>
      <vt:lpstr>Κ_2019</vt:lpstr>
      <vt:lpstr>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 Κορομηλάς</dc:creator>
  <cp:lastModifiedBy>Γιώργος Κορομηλάς</cp:lastModifiedBy>
  <dcterms:created xsi:type="dcterms:W3CDTF">2017-05-24T10:46:50Z</dcterms:created>
  <dcterms:modified xsi:type="dcterms:W3CDTF">2017-05-29T13:23:08Z</dcterms:modified>
</cp:coreProperties>
</file>